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1455" windowWidth="19320" windowHeight="11730" activeTab="0"/>
  </bookViews>
  <sheets>
    <sheet name="246" sheetId="1" r:id="rId1"/>
    <sheet name="248" sheetId="2" r:id="rId2"/>
    <sheet name="250" sheetId="3" r:id="rId3"/>
    <sheet name="252" sheetId="4" r:id="rId4"/>
    <sheet name="254" sheetId="5" r:id="rId5"/>
    <sheet name="25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fn.COUNTIFS" hidden="1">#NAME?</definedName>
    <definedName name="_xlnm.Print_Area" localSheetId="0">'246'!$A$1:$V$47</definedName>
    <definedName name="_xlnm.Print_Area" localSheetId="3">'252'!$A$1:$AE$67</definedName>
    <definedName name="_xlnm.Print_Area" localSheetId="5">'256'!$B$2:$AP$71</definedName>
    <definedName name="参２・ＢＯＤ・ＣＯＤ" localSheetId="0">#REF!</definedName>
    <definedName name="参２・ＢＯＤ・ＣＯＤ" localSheetId="1">#REF!</definedName>
    <definedName name="参２・ＢＯＤ・ＣＯＤ" localSheetId="2">#REF!</definedName>
    <definedName name="参２・ＢＯＤ・ＣＯＤ" localSheetId="5">#REF!</definedName>
    <definedName name="参２・ＢＯＤ・ＣＯＤ">#REF!</definedName>
    <definedName name="参２・ｐＨ・ＤＯ・ＳＳ・大腸菌群数・油分" localSheetId="0">#REF!</definedName>
    <definedName name="参２・ｐＨ・ＤＯ・ＳＳ・大腸菌群数・油分" localSheetId="1">#REF!</definedName>
    <definedName name="参２・ｐＨ・ＤＯ・ＳＳ・大腸菌群数・油分" localSheetId="2">#REF!</definedName>
    <definedName name="参２・ｐＨ・ＤＯ・ＳＳ・大腸菌群数・油分" localSheetId="5">#REF!</definedName>
    <definedName name="参２・ｐＨ・ＤＯ・ＳＳ・大腸菌群数・油分">#REF!</definedName>
  </definedNames>
  <calcPr fullCalcOnLoad="1"/>
</workbook>
</file>

<file path=xl/sharedStrings.xml><?xml version="1.0" encoding="utf-8"?>
<sst xmlns="http://schemas.openxmlformats.org/spreadsheetml/2006/main" count="2189" uniqueCount="481">
  <si>
    <t>衛生及び環境 251</t>
  </si>
  <si>
    <t>羽咋市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</si>
  <si>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</si>
  <si>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</si>
  <si>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</si>
  <si>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</si>
  <si>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</si>
  <si>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</si>
  <si>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</si>
  <si>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鹿島郡</t>
  </si>
  <si>
    <t>穴水町</t>
  </si>
  <si>
    <t>　〃　石川中央保健所</t>
  </si>
  <si>
    <t>　〃　能登中部保健所</t>
  </si>
  <si>
    <t>　〃　能登北部保健所</t>
  </si>
  <si>
    <t>つつが 虫　病　</t>
  </si>
  <si>
    <t>（単位：cm、 kg）</t>
  </si>
  <si>
    <t>－</t>
  </si>
  <si>
    <t>資料　石川県健康推進課「衛生統計年報（人口動態統計編）」</t>
  </si>
  <si>
    <t>(単位：人)</t>
  </si>
  <si>
    <t>総　数</t>
  </si>
  <si>
    <t>医　師</t>
  </si>
  <si>
    <t>薬剤師</t>
  </si>
  <si>
    <t>獣医師</t>
  </si>
  <si>
    <t>化学職</t>
  </si>
  <si>
    <t>被判定者数</t>
  </si>
  <si>
    <t>陽  性  者</t>
  </si>
  <si>
    <t>海域</t>
  </si>
  <si>
    <t>石川県南加賀保健所</t>
  </si>
  <si>
    <t>墓　地</t>
  </si>
  <si>
    <t>火葬場</t>
  </si>
  <si>
    <t>納骨堂</t>
  </si>
  <si>
    <t>ホテル</t>
  </si>
  <si>
    <t>旅　館</t>
  </si>
  <si>
    <t>管　理　　　　　栄養士</t>
  </si>
  <si>
    <t>保健師</t>
  </si>
  <si>
    <t>看護師</t>
  </si>
  <si>
    <t>歯　科　　　　衛生士</t>
  </si>
  <si>
    <t>作　業　　　　療法士</t>
  </si>
  <si>
    <t>その他</t>
  </si>
  <si>
    <t>注  　事務職員、技能労務職員を除き、地域センター職員を加えた人数である。</t>
  </si>
  <si>
    <t>し尿処理施設</t>
  </si>
  <si>
    <t>その他</t>
  </si>
  <si>
    <t>（人）</t>
  </si>
  <si>
    <t>（t）</t>
  </si>
  <si>
    <t>（ｔ）</t>
  </si>
  <si>
    <t>（％）</t>
  </si>
  <si>
    <t>資料　石川県厚生政策課、金沢市保健所</t>
  </si>
  <si>
    <t>年　度</t>
  </si>
  <si>
    <t>埋　葬  　年間　　　　件数</t>
  </si>
  <si>
    <t>　</t>
  </si>
  <si>
    <t>そ　　の　　他</t>
  </si>
  <si>
    <t>水洗化率</t>
  </si>
  <si>
    <r>
      <t>直 接</t>
    </r>
    <r>
      <rPr>
        <sz val="12"/>
        <rFont val="ＭＳ 明朝"/>
        <family val="1"/>
      </rPr>
      <t xml:space="preserve"> 焼 却</t>
    </r>
  </si>
  <si>
    <t>資源化量</t>
  </si>
  <si>
    <t>集　団　　　回収量</t>
  </si>
  <si>
    <t>リサイ　　クル率</t>
  </si>
  <si>
    <t>し尿処理計画　　　　　　　　　区域内人口　　　　　　　</t>
  </si>
  <si>
    <t>病　　　　　　　　床　　　　　　　　数</t>
  </si>
  <si>
    <t>診療所数</t>
  </si>
  <si>
    <t>総　　数</t>
  </si>
  <si>
    <t>精　　神</t>
  </si>
  <si>
    <t>結　　核</t>
  </si>
  <si>
    <t>一　　般</t>
  </si>
  <si>
    <t>感染症</t>
  </si>
  <si>
    <t>一般・療養</t>
  </si>
  <si>
    <t>金沢市</t>
  </si>
  <si>
    <t>七尾市</t>
  </si>
  <si>
    <t>小松市</t>
  </si>
  <si>
    <t>輪島市</t>
  </si>
  <si>
    <t>珠洲市</t>
  </si>
  <si>
    <t>加賀市</t>
  </si>
  <si>
    <t>小松市</t>
  </si>
  <si>
    <t>輪島市</t>
  </si>
  <si>
    <t>加賀市</t>
  </si>
  <si>
    <t>羽咋市</t>
  </si>
  <si>
    <t>かほく市</t>
  </si>
  <si>
    <t>川北町</t>
  </si>
  <si>
    <t>津幡町</t>
  </si>
  <si>
    <r>
      <t xml:space="preserve">野  菜　果 </t>
    </r>
    <r>
      <rPr>
        <sz val="12"/>
        <rFont val="ＭＳ 明朝"/>
        <family val="1"/>
      </rPr>
      <t xml:space="preserve"> 物　販売業</t>
    </r>
  </si>
  <si>
    <r>
      <t>　２　医療関係者数については、1</t>
    </r>
    <r>
      <rPr>
        <sz val="12"/>
        <rFont val="ＭＳ 明朝"/>
        <family val="1"/>
      </rPr>
      <t>2月31日現在であり、隔年調査である。</t>
    </r>
  </si>
  <si>
    <t>白山市</t>
  </si>
  <si>
    <t>能美市</t>
  </si>
  <si>
    <t>宝達志水町</t>
  </si>
  <si>
    <t>能登町</t>
  </si>
  <si>
    <t>中能登町</t>
  </si>
  <si>
    <t>鳳珠郡</t>
  </si>
  <si>
    <t>年次及び市町別</t>
  </si>
  <si>
    <t>…</t>
  </si>
  <si>
    <t>死亡総数</t>
  </si>
  <si>
    <t>心疾患（高血圧性心疾患を除く）</t>
  </si>
  <si>
    <t>脳血管疾患</t>
  </si>
  <si>
    <t>肺炎</t>
  </si>
  <si>
    <t>不慮の事故</t>
  </si>
  <si>
    <t>自殺</t>
  </si>
  <si>
    <t>老衰</t>
  </si>
  <si>
    <t>腎不全</t>
  </si>
  <si>
    <t>慢性閉塞性肺疾患</t>
  </si>
  <si>
    <t>肝疾患</t>
  </si>
  <si>
    <t>糖尿病</t>
  </si>
  <si>
    <t>大動脈瘤及び解離</t>
  </si>
  <si>
    <t>腸管感染症</t>
  </si>
  <si>
    <t>周産期に発生した病態</t>
  </si>
  <si>
    <t>急性気管支炎</t>
  </si>
  <si>
    <t>髄膜炎</t>
  </si>
  <si>
    <t>インフルエンザ</t>
  </si>
  <si>
    <t>他殺</t>
  </si>
  <si>
    <t>乳幼児突然死症候群</t>
  </si>
  <si>
    <t>ヒト免疫不全ウイルス[ＨＩＶ]病</t>
  </si>
  <si>
    <t>妊娠、分娩及び産じょく</t>
  </si>
  <si>
    <t>呼吸器結核</t>
  </si>
  <si>
    <t>胃の悪性新生物</t>
  </si>
  <si>
    <t>気管、気管支及び肺の悪性新生物</t>
  </si>
  <si>
    <t>交通事故</t>
  </si>
  <si>
    <t>死　　　　　亡　　　　　数　　（人）</t>
  </si>
  <si>
    <t>筋骨格系及び結合組織の疾患</t>
  </si>
  <si>
    <t>血管性及び詳細不明の認知症</t>
  </si>
  <si>
    <t>耳及び乳様突起の疾患</t>
  </si>
  <si>
    <t>注１  ｍ/ｎとは「環境基準値を超える検体数/総検体数」である。</t>
  </si>
  <si>
    <t>衛生及び環境 249</t>
  </si>
  <si>
    <t>ご　　　　　　　　　　　　　　　　　　　　　　　　　　　　　　み</t>
  </si>
  <si>
    <t>し　　　　　　　　　　　　　　　　　　　　　　　尿</t>
  </si>
  <si>
    <t>総　　　　計</t>
  </si>
  <si>
    <t>し　　尿　　処　　理　　量　（kL）</t>
  </si>
  <si>
    <t>自 家　　　処 理　　　人 口</t>
  </si>
  <si>
    <t>水　洗　化　人　口</t>
  </si>
  <si>
    <t>ご　　　み　　　処　　　理　　　量　（ｔ）</t>
  </si>
  <si>
    <t>自　家　　　　処理量　</t>
  </si>
  <si>
    <t>総    　　量</t>
  </si>
  <si>
    <t>地点数</t>
  </si>
  <si>
    <t>ＡＡ</t>
  </si>
  <si>
    <t>／</t>
  </si>
  <si>
    <t>～</t>
  </si>
  <si>
    <t>火　葬　 　　年間　　　　　件数</t>
  </si>
  <si>
    <t>常設の　　興業場</t>
  </si>
  <si>
    <t>簡　易　　宿　所</t>
  </si>
  <si>
    <t>公　衆　　浴　場</t>
  </si>
  <si>
    <t>クリー　　ニング　　所</t>
  </si>
  <si>
    <t>身長</t>
  </si>
  <si>
    <t>体重</t>
  </si>
  <si>
    <t>喫茶店　営  業</t>
  </si>
  <si>
    <t>菓　子　製造業</t>
  </si>
  <si>
    <t>アイス　　ｸﾘｰﾑ類　　製造業</t>
  </si>
  <si>
    <t>乳　類　  販売業</t>
  </si>
  <si>
    <t>魚介類　販売業</t>
  </si>
  <si>
    <t>めん類　製造業</t>
  </si>
  <si>
    <t>醤  油　製造業</t>
  </si>
  <si>
    <t>豆  腐　製造業</t>
  </si>
  <si>
    <t>二　　　　類</t>
  </si>
  <si>
    <t>四　　　　　類</t>
  </si>
  <si>
    <t>五　　　　　　類</t>
  </si>
  <si>
    <t>その他</t>
  </si>
  <si>
    <t>クロイツ　　　フェルト･　　ヤコブ病</t>
  </si>
  <si>
    <t>ウイルス性肝炎(E型･A型肝炎を除く）</t>
  </si>
  <si>
    <t>資料　石川県統計情報室「石川県学校保健統計調査」</t>
  </si>
  <si>
    <t>資料　石川県健康推進課、薬事衛生課</t>
  </si>
  <si>
    <t>計</t>
  </si>
  <si>
    <t>（構成比：％）</t>
  </si>
  <si>
    <t>（単位：人）</t>
  </si>
  <si>
    <t>病　　　　　　　　　　　　　　　　　　　　　　　　　　　　院</t>
  </si>
  <si>
    <t>診　　療　　所</t>
  </si>
  <si>
    <t>歯科診療　所　　数</t>
  </si>
  <si>
    <t>医　　師</t>
  </si>
  <si>
    <t>歯科医師</t>
  </si>
  <si>
    <t>保健師</t>
  </si>
  <si>
    <t>看護師</t>
  </si>
  <si>
    <t>准看護師</t>
  </si>
  <si>
    <r>
      <t>直 接</t>
    </r>
    <r>
      <rPr>
        <sz val="12"/>
        <rFont val="ＭＳ 明朝"/>
        <family val="1"/>
      </rPr>
      <t xml:space="preserve"> 撮 影                          人       数</t>
    </r>
  </si>
  <si>
    <t xml:space="preserve"> </t>
  </si>
  <si>
    <t>金沢市保健所</t>
  </si>
  <si>
    <r>
      <t xml:space="preserve">飲食店　営 </t>
    </r>
    <r>
      <rPr>
        <sz val="12"/>
        <rFont val="ＭＳ 明朝"/>
        <family val="1"/>
      </rPr>
      <t xml:space="preserve"> 業</t>
    </r>
  </si>
  <si>
    <r>
      <t xml:space="preserve">食 </t>
    </r>
    <r>
      <rPr>
        <sz val="12"/>
        <rFont val="ＭＳ 明朝"/>
        <family val="1"/>
      </rPr>
      <t xml:space="preserve"> 肉　販売業</t>
    </r>
  </si>
  <si>
    <t>内灘町</t>
  </si>
  <si>
    <t>志賀町</t>
  </si>
  <si>
    <t>宝達志水町</t>
  </si>
  <si>
    <t>中能登町</t>
  </si>
  <si>
    <t>穴水町</t>
  </si>
  <si>
    <t>三　馬　　　　測定局</t>
  </si>
  <si>
    <t>七　尾　　　測定局</t>
  </si>
  <si>
    <t>小　松　　　測定局</t>
  </si>
  <si>
    <t>大聖寺　　　測定局</t>
  </si>
  <si>
    <t>羽　咋　　　測定局</t>
  </si>
  <si>
    <t>松　任　　　測定局</t>
  </si>
  <si>
    <t>下　宿</t>
  </si>
  <si>
    <t>理容所</t>
  </si>
  <si>
    <t>美容所</t>
  </si>
  <si>
    <t>６　　　歳</t>
  </si>
  <si>
    <t>７　　　歳</t>
  </si>
  <si>
    <t>８　　　歳</t>
  </si>
  <si>
    <t>９　　　歳</t>
  </si>
  <si>
    <t>男</t>
  </si>
  <si>
    <t>その他の新生物</t>
  </si>
  <si>
    <t>ヘルニア及び腸閉塞</t>
  </si>
  <si>
    <t>ウイルス肝炎</t>
  </si>
  <si>
    <t>高血圧性疾患</t>
  </si>
  <si>
    <t>喘息</t>
  </si>
  <si>
    <t>糸球体疾患及び腎尿細管間質性疾患</t>
  </si>
  <si>
    <t>胃潰瘍及び十二指腸潰瘍</t>
  </si>
  <si>
    <t>先天奇形、変形及び染色体異常</t>
  </si>
  <si>
    <t>パーキンソン病</t>
  </si>
  <si>
    <t>貧血</t>
  </si>
  <si>
    <t>脊髄性筋萎縮症及び関連症候群</t>
  </si>
  <si>
    <t>アルツハイマー病</t>
  </si>
  <si>
    <t>結核</t>
  </si>
  <si>
    <t>皮膚及び皮下組織の疾患</t>
  </si>
  <si>
    <t>Ｂ　 Ｃ 　Ｇ　　　　　　　　　　　　接 種 者 数</t>
  </si>
  <si>
    <t>発見結核 患 者 数</t>
  </si>
  <si>
    <t>結核発病
のおそれ
のある者</t>
  </si>
  <si>
    <t>河　　　　　　　　　川</t>
  </si>
  <si>
    <t>郷谷川</t>
  </si>
  <si>
    <t>前川</t>
  </si>
  <si>
    <t>金腐川</t>
  </si>
  <si>
    <t>河北潟・大野川</t>
  </si>
  <si>
    <t>湖沼</t>
  </si>
  <si>
    <t>土 壌 汚 染</t>
  </si>
  <si>
    <t>年　　　　次</t>
  </si>
  <si>
    <t>腸　管　　出血性　大腸菌　感染症</t>
  </si>
  <si>
    <t>細菌性　赤　痢</t>
  </si>
  <si>
    <t>Ｅ　型　肝　炎</t>
  </si>
  <si>
    <t>乳さく   　取　業</t>
  </si>
  <si>
    <t>そう菜　  販売業</t>
  </si>
  <si>
    <t>菓  子　販売業</t>
  </si>
  <si>
    <t>感　　　　　　　　染　　　　　　　　症</t>
  </si>
  <si>
    <t>食中毒</t>
  </si>
  <si>
    <t>－</t>
  </si>
  <si>
    <t>珠洲市</t>
  </si>
  <si>
    <t>総　　  　数</t>
  </si>
  <si>
    <t>大 気 汚 染</t>
  </si>
  <si>
    <t>水 質 汚 濁</t>
  </si>
  <si>
    <t>二　　酸　　化　　硫　　黄　（ppm）</t>
  </si>
  <si>
    <t>件　数</t>
  </si>
  <si>
    <t>構成比</t>
  </si>
  <si>
    <t>資料　石川県環境政策課「環境大気調査報告書」</t>
  </si>
  <si>
    <t>資料　石川県環境政策課「公害苦情件数調査結果」</t>
  </si>
  <si>
    <t>年 度 及 び 市 町 別</t>
  </si>
  <si>
    <t>ごみ処理計画                  収 集 人 口</t>
  </si>
  <si>
    <t>悪　  　　臭</t>
  </si>
  <si>
    <r>
      <t>直 接</t>
    </r>
    <r>
      <rPr>
        <sz val="12"/>
        <rFont val="ＭＳ 明朝"/>
        <family val="1"/>
      </rPr>
      <t xml:space="preserve"> 埋 立</t>
    </r>
  </si>
  <si>
    <t>資源化施設等</t>
  </si>
  <si>
    <t>（人）</t>
  </si>
  <si>
    <t>七尾市</t>
  </si>
  <si>
    <t>ツ  ベ  ル  ク  リ  ン  反  応</t>
  </si>
  <si>
    <r>
      <t>間 接</t>
    </r>
    <r>
      <rPr>
        <sz val="12"/>
        <rFont val="ＭＳ 明朝"/>
        <family val="1"/>
      </rPr>
      <t xml:space="preserve"> 撮 影                         人       数</t>
    </r>
  </si>
  <si>
    <t>Ａ　型　肝　炎</t>
  </si>
  <si>
    <t>日　本　　　脳　炎　</t>
  </si>
  <si>
    <t>後天性免疫不全症候群</t>
  </si>
  <si>
    <t>破傷風</t>
  </si>
  <si>
    <t>梅　毒</t>
  </si>
  <si>
    <t>かほく市</t>
  </si>
  <si>
    <t>女</t>
  </si>
  <si>
    <t>その他</t>
  </si>
  <si>
    <t>総    数</t>
  </si>
  <si>
    <t>年　　次　　及　　び　　　　　　　　保　　健　　所　　別</t>
  </si>
  <si>
    <t>×</t>
  </si>
  <si>
    <t>Ａ</t>
  </si>
  <si>
    <t>Ｂ</t>
  </si>
  <si>
    <t>Ｃ</t>
  </si>
  <si>
    <t>Ｄ</t>
  </si>
  <si>
    <t>Ｅ</t>
  </si>
  <si>
    <t>光　化　学　オ　キ　シ　ダ　ン　ト　（ppm）</t>
  </si>
  <si>
    <t>騒　　  　音</t>
  </si>
  <si>
    <t>振　　  　動</t>
  </si>
  <si>
    <t>地 盤 沈 下</t>
  </si>
  <si>
    <t>（単位：人、％）</t>
  </si>
  <si>
    <t>公　　共　　下　　水　　道</t>
  </si>
  <si>
    <t>腸
チフス</t>
  </si>
  <si>
    <t>　</t>
  </si>
  <si>
    <t>松　任　　　測定局</t>
  </si>
  <si>
    <t>七　尾　　　測定局</t>
  </si>
  <si>
    <t>資料　石川県健康推進課「衛生行政報告例」</t>
  </si>
  <si>
    <t>―</t>
  </si>
  <si>
    <t>野々市市</t>
  </si>
  <si>
    <t>小　松　　　測定局</t>
  </si>
  <si>
    <t>-</t>
  </si>
  <si>
    <t>輪　島　測定局</t>
  </si>
  <si>
    <t>二　　酸　　化　　窒　　素　（ppm）</t>
  </si>
  <si>
    <t>微　小　粒　子　状　物　質　（μｇ/㎥）</t>
  </si>
  <si>
    <t>三　　　　　類</t>
  </si>
  <si>
    <r>
      <t>注１　医療施設数については、</t>
    </r>
    <r>
      <rPr>
        <sz val="12"/>
        <rFont val="ＭＳ 明朝"/>
        <family val="1"/>
      </rPr>
      <t>10月１日現在である。ただし、薬局数については、翌年３月31日現在である。</t>
    </r>
  </si>
  <si>
    <t>年　　度</t>
  </si>
  <si>
    <t>年　　度</t>
  </si>
  <si>
    <t>年　　　　度</t>
  </si>
  <si>
    <t>　３　平成２４年度からの人口には、外国人人口を含んでいる。</t>
  </si>
  <si>
    <t>レジオ ネラ症</t>
  </si>
  <si>
    <t>眼及び付属器の疾患</t>
  </si>
  <si>
    <t>　　２７</t>
  </si>
  <si>
    <t>２７</t>
  </si>
  <si>
    <t>&lt;0.5</t>
  </si>
  <si>
    <t>&lt;1</t>
  </si>
  <si>
    <t>年次及び保健所別</t>
  </si>
  <si>
    <t>２８</t>
  </si>
  <si>
    <t>254 衛生及び環境</t>
  </si>
  <si>
    <t>水  　域　  名</t>
  </si>
  <si>
    <t>類 型</t>
  </si>
  <si>
    <t>水素イオン濃度  ｐＨ</t>
  </si>
  <si>
    <t>溶 存 酸 素 量  ＤＯ (mg/L)</t>
  </si>
  <si>
    <t>生物化学的酸素要求量 ＢＯＤ(mg/L)
（化学的酸素要求量  ＣＯＤ）</t>
  </si>
  <si>
    <t>浮 遊 物 質 量 ＳＳ(mg/L)
（ｎ-ヘキサン抽出物質(油分)）</t>
  </si>
  <si>
    <t>大 腸 菌 群 数（ＭＮＰ／100mL）</t>
  </si>
  <si>
    <t>ｍ／ｎ</t>
  </si>
  <si>
    <t>河川総括</t>
  </si>
  <si>
    <t>大聖寺川</t>
  </si>
  <si>
    <t>動橋川</t>
  </si>
  <si>
    <t>八日市川</t>
  </si>
  <si>
    <t>梯川</t>
  </si>
  <si>
    <t>／</t>
  </si>
  <si>
    <t>手取川</t>
  </si>
  <si>
    <t>大日川</t>
  </si>
  <si>
    <t>尾添川</t>
  </si>
  <si>
    <t>～</t>
  </si>
  <si>
    <t>犀川</t>
  </si>
  <si>
    <t>伏見川</t>
  </si>
  <si>
    <t>浅野川</t>
  </si>
  <si>
    <t>森下川</t>
  </si>
  <si>
    <t>津幡川</t>
  </si>
  <si>
    <t>能瀬川</t>
  </si>
  <si>
    <t>宇ノ気川</t>
  </si>
  <si>
    <t>Ｃ</t>
  </si>
  <si>
    <t>羽咋川</t>
  </si>
  <si>
    <t>長曽川</t>
  </si>
  <si>
    <t>子浦川</t>
  </si>
  <si>
    <t>米町川</t>
  </si>
  <si>
    <t>於古川</t>
  </si>
  <si>
    <t>御祓川</t>
  </si>
  <si>
    <t>河原田川</t>
  </si>
  <si>
    <t>鳳至川</t>
  </si>
  <si>
    <t>町野川</t>
  </si>
  <si>
    <t>若山川</t>
  </si>
  <si>
    <t>柴山潟</t>
  </si>
  <si>
    <t>湖沼Ａ</t>
  </si>
  <si>
    <t>木場潟</t>
  </si>
  <si>
    <t>河北潟</t>
  </si>
  <si>
    <t>湖沼Ｂ</t>
  </si>
  <si>
    <t>金沢港</t>
  </si>
  <si>
    <t>海域Ｂ</t>
  </si>
  <si>
    <t>海域Ｃ</t>
  </si>
  <si>
    <t>　３　ＣＯＤ（化学的酸素要求量）は湖沼と海域に、油分等（n-ヘキサン抽出物質）は海域に適用される。</t>
  </si>
  <si>
    <t>　４　河川の環境基準類型Ｃ，Ｄ，Ｅ及び湖沼・海域の環境基準類型Ｂ，Ｃにおいては大腸菌群数の基準は無い。</t>
  </si>
  <si>
    <t>資料　石川県環境政策課</t>
  </si>
  <si>
    <t>　　２８</t>
  </si>
  <si>
    <t>区　      　　分</t>
  </si>
  <si>
    <t>小　　　　　　　　　　　　　　　　学　　　　　　　　　　　　　　　　校</t>
  </si>
  <si>
    <t>１０　　歳</t>
  </si>
  <si>
    <t>１１　　歳</t>
  </si>
  <si>
    <t>中　　　　　　　学　　　　　　　校</t>
  </si>
  <si>
    <t>高　　　　　等　　　　　学　　　　　校</t>
  </si>
  <si>
    <t>１２　　歳</t>
  </si>
  <si>
    <t>１３　　歳</t>
  </si>
  <si>
    <t>１４　　歳</t>
  </si>
  <si>
    <t>１５　　歳</t>
  </si>
  <si>
    <t>１６　　歳</t>
  </si>
  <si>
    <t>１７　　歳</t>
  </si>
  <si>
    <t>注　　「座高」については、平成28年度より調査項目から削除された。</t>
  </si>
  <si>
    <t>２９</t>
  </si>
  <si>
    <t>　　２９</t>
  </si>
  <si>
    <t>金 沢 市 保 健 所</t>
  </si>
  <si>
    <t>ジフテ　リ　ア</t>
  </si>
  <si>
    <t>コレラ</t>
  </si>
  <si>
    <t>パ　ラ　　　チフス</t>
  </si>
  <si>
    <t xml:space="preserve"> </t>
  </si>
  <si>
    <t>２１　　衛　　　　生　　　　及　　　　び　　　　環　　　　境</t>
  </si>
  <si>
    <t>病　　　　　　院　　　　　　数</t>
  </si>
  <si>
    <t>かほく市</t>
  </si>
  <si>
    <t>　</t>
  </si>
  <si>
    <t>246 衛生及び環境</t>
  </si>
  <si>
    <t>衛生及び環境 247</t>
  </si>
  <si>
    <t>死　　　　因　　　　別</t>
  </si>
  <si>
    <t>死　　　　亡　　　　率　　（人 口 10 万 対）</t>
  </si>
  <si>
    <t>２３年</t>
  </si>
  <si>
    <t>２６年</t>
  </si>
  <si>
    <t>２７年</t>
  </si>
  <si>
    <t>２８年</t>
  </si>
  <si>
    <t>（　再　　　　　　掲　）</t>
  </si>
  <si>
    <t>（　再　　　　　　掲　）</t>
  </si>
  <si>
    <t>注　　死因分類については、国際疾病分類の第10回修正（ICD－10）を使用した。</t>
  </si>
  <si>
    <t>　</t>
  </si>
  <si>
    <t>衛生及び環境 253</t>
  </si>
  <si>
    <t>年 度 及 び　　　市 町 別</t>
  </si>
  <si>
    <t>住民基本台帳人口</t>
  </si>
  <si>
    <t>合　　　　　　　　計</t>
  </si>
  <si>
    <t>整　備　人　口</t>
  </si>
  <si>
    <t>整　備　率</t>
  </si>
  <si>
    <t>－</t>
  </si>
  <si>
    <t>白山市</t>
  </si>
  <si>
    <t>能美市</t>
  </si>
  <si>
    <t>野々市市</t>
  </si>
  <si>
    <t>能美郡</t>
  </si>
  <si>
    <t>－</t>
  </si>
  <si>
    <t>河北郡</t>
  </si>
  <si>
    <t>羽咋郡</t>
  </si>
  <si>
    <t>宝達志水町</t>
  </si>
  <si>
    <t>鹿島郡</t>
  </si>
  <si>
    <t>中能登町</t>
  </si>
  <si>
    <t>鳳珠郡</t>
  </si>
  <si>
    <t>能登町</t>
  </si>
  <si>
    <t>　</t>
  </si>
  <si>
    <t>注１　住民基本台帳人口及び整備人口は各年度３月31日現在である。</t>
  </si>
  <si>
    <t>資料　石川県都市計画課</t>
  </si>
  <si>
    <t>&lt;0.5</t>
  </si>
  <si>
    <t>×</t>
  </si>
  <si>
    <t>248 衛生及び環境</t>
  </si>
  <si>
    <t>衛生及び環境 255</t>
  </si>
  <si>
    <t>臨　床　　　検査　技師</t>
  </si>
  <si>
    <t>衛　生　　　検査　　　技師</t>
  </si>
  <si>
    <t>診療      　放射線    技師</t>
  </si>
  <si>
    <t xml:space="preserve">１４３　　市 町 別 医 療 関 係 施 設 数 及 び 医 療 関 係 者 数 </t>
  </si>
  <si>
    <r>
      <t>薬 剤</t>
    </r>
    <r>
      <rPr>
        <sz val="12"/>
        <rFont val="ＭＳ 明朝"/>
        <family val="1"/>
      </rPr>
      <t xml:space="preserve"> 師</t>
    </r>
  </si>
  <si>
    <r>
      <t>病 床</t>
    </r>
    <r>
      <rPr>
        <sz val="12"/>
        <rFont val="ＭＳ 明朝"/>
        <family val="1"/>
      </rPr>
      <t xml:space="preserve"> 数</t>
    </r>
  </si>
  <si>
    <t>１４４　　主　　要　　死　　因　　別　　死　　亡　　数　　等</t>
  </si>
  <si>
    <t>１４５　　保　健　所　職　員　現　員　数 （各年４月１日現在）</t>
  </si>
  <si>
    <t>１４９　　感　染　症　法　に　基　づ　く　健　診　成　績</t>
  </si>
  <si>
    <r>
      <t>石川県</t>
    </r>
    <r>
      <rPr>
        <sz val="12"/>
        <rFont val="ＭＳ 明朝"/>
        <family val="1"/>
      </rPr>
      <t>南加賀保健所</t>
    </r>
  </si>
  <si>
    <r>
      <t>資料　石川県健康推進課「地域保健・</t>
    </r>
    <r>
      <rPr>
        <sz val="12"/>
        <rFont val="ＭＳ 明朝"/>
        <family val="1"/>
      </rPr>
      <t>健康増進事業報告」</t>
    </r>
  </si>
  <si>
    <t>１４６　　環　境　衛　生　関　係　施　設　数</t>
  </si>
  <si>
    <t>１５０　　児　童　生　徒　年　齢　別　平  均  体  位</t>
  </si>
  <si>
    <t>１４７　　食　品　衛　生　監　視　対　象　施　設　数</t>
  </si>
  <si>
    <t>１４８　　感　染　症　及　び　食　中　毒　患　者　数</t>
  </si>
  <si>
    <t>１５１　　　ご　　　み　　　及　　　び　　　し　　　尿　　　処　　　理　　　状　　　況　</t>
  </si>
  <si>
    <r>
      <t>注１　金沢市、七尾市、小松市、加賀市、</t>
    </r>
    <r>
      <rPr>
        <sz val="12"/>
        <rFont val="ＭＳ 明朝"/>
        <family val="1"/>
      </rPr>
      <t>能美市、中能登町を除く市町のごみ（の一部）は、一部事務組合で処理している。</t>
    </r>
  </si>
  <si>
    <r>
      <t>　２　金沢市、七尾市、輪島市、珠洲市、中能登町、</t>
    </r>
    <r>
      <rPr>
        <sz val="12"/>
        <rFont val="ＭＳ 明朝"/>
        <family val="1"/>
      </rPr>
      <t>穴水町、能登町以外の市町のし尿は、一部事務組合で処理している。</t>
    </r>
  </si>
  <si>
    <t>１５２　　大　　気　　汚　　染　　物　　質　　測　　定　　年　　平　　均　　値　</t>
  </si>
  <si>
    <t>１５３　　大気汚染、水質汚濁、騒音など公害苦情受理件数</t>
  </si>
  <si>
    <r>
      <t>　</t>
    </r>
    <r>
      <rPr>
        <sz val="12"/>
        <rFont val="ＭＳ 明朝"/>
        <family val="1"/>
      </rPr>
      <t xml:space="preserve"> ２８</t>
    </r>
  </si>
  <si>
    <r>
      <t>浮　遊　粒　子　状　物　質　（mg/</t>
    </r>
    <r>
      <rPr>
        <sz val="12"/>
        <rFont val="ＭＳ 明朝"/>
        <family val="1"/>
      </rPr>
      <t>㎥）</t>
    </r>
  </si>
  <si>
    <t>１５４　　　汚　　水　　処　　理　　施　　設　　整　　備　　状　　況</t>
  </si>
  <si>
    <t>最小値～最大値</t>
  </si>
  <si>
    <t xml:space="preserve">  ２７</t>
  </si>
  <si>
    <t>　２９</t>
  </si>
  <si>
    <r>
      <t>悪性新生物</t>
    </r>
    <r>
      <rPr>
        <sz val="12"/>
        <rFont val="ＭＳ 明朝"/>
        <family val="1"/>
      </rPr>
      <t>〈腫瘍〉</t>
    </r>
  </si>
  <si>
    <t>２９年</t>
  </si>
  <si>
    <t>３０</t>
  </si>
  <si>
    <t>　　３０</t>
  </si>
  <si>
    <t>輪　島　　　測定局</t>
  </si>
  <si>
    <r>
      <t>　</t>
    </r>
    <r>
      <rPr>
        <sz val="12"/>
        <rFont val="ＭＳ 明朝"/>
        <family val="1"/>
      </rPr>
      <t xml:space="preserve"> ２９</t>
    </r>
  </si>
  <si>
    <r>
      <t>一　酸　化　炭　素　</t>
    </r>
    <r>
      <rPr>
        <sz val="12"/>
        <rFont val="ＭＳ 明朝"/>
        <family val="1"/>
      </rPr>
      <t>（ppm）</t>
    </r>
  </si>
  <si>
    <t>全炭化水素（ppmＣ）</t>
  </si>
  <si>
    <t>－</t>
  </si>
  <si>
    <t>七　尾　　　測定局</t>
  </si>
  <si>
    <t>七　尾　　　　測定局</t>
  </si>
  <si>
    <t>-</t>
  </si>
  <si>
    <t>-</t>
  </si>
  <si>
    <t>-</t>
  </si>
  <si>
    <t>令和元年度</t>
  </si>
  <si>
    <t>平成21年度</t>
  </si>
  <si>
    <t>26</t>
  </si>
  <si>
    <t>資料　石川県資源循環推進課「一般廃棄物処理事業実態調査」</t>
  </si>
  <si>
    <t>平　成　２６　年　度</t>
  </si>
  <si>
    <t>合併処理浄化槽等</t>
  </si>
  <si>
    <t>コミュニティ・プラント</t>
  </si>
  <si>
    <t>平成２７年度</t>
  </si>
  <si>
    <t>令和 元 年度</t>
  </si>
  <si>
    <t>　２　合併処理浄化槽等は、下水道処理開始公示済区域外の合併処理浄化槽等である。</t>
  </si>
  <si>
    <t>農業、漁業、林業集落排水施設</t>
  </si>
  <si>
    <t>助産師</t>
  </si>
  <si>
    <t>平　成　２７　年</t>
  </si>
  <si>
    <t>令　和　元　年</t>
  </si>
  <si>
    <r>
      <t xml:space="preserve">  平成</t>
    </r>
    <r>
      <rPr>
        <sz val="12"/>
        <rFont val="ＭＳ 明朝"/>
        <family val="1"/>
      </rPr>
      <t>２６年</t>
    </r>
  </si>
  <si>
    <t xml:space="preserve">  ２８</t>
  </si>
  <si>
    <t>　３０</t>
  </si>
  <si>
    <t>薬 局 数</t>
  </si>
  <si>
    <t>平成２６年度</t>
  </si>
  <si>
    <t>85</t>
  </si>
  <si>
    <t>資料　石川県健康推進課「医療施設調査」「医師・歯科医師・薬剤師統計」「衛生行政業務報告」、医療対策課、薬事衛生課</t>
  </si>
  <si>
    <t>３０年</t>
  </si>
  <si>
    <t>敗血症</t>
  </si>
  <si>
    <t>　　平成２６年</t>
  </si>
  <si>
    <t>244 衛生及び環境</t>
  </si>
  <si>
    <t>衛生及び環境 245</t>
  </si>
  <si>
    <t>250 衛生及び環境　　</t>
  </si>
  <si>
    <t>252 衛生及び環境</t>
  </si>
  <si>
    <r>
      <t>平 成</t>
    </r>
    <r>
      <rPr>
        <sz val="12"/>
        <rFont val="ＭＳ 明朝"/>
        <family val="1"/>
      </rPr>
      <t xml:space="preserve"> ２７ 年 度</t>
    </r>
  </si>
  <si>
    <r>
      <t>令 和　</t>
    </r>
    <r>
      <rPr>
        <sz val="12"/>
        <rFont val="ＭＳ 明朝"/>
        <family val="1"/>
      </rPr>
      <t>元　年 度</t>
    </r>
  </si>
  <si>
    <r>
      <t>平 成</t>
    </r>
    <r>
      <rPr>
        <sz val="12"/>
        <rFont val="ＭＳ 明朝"/>
        <family val="1"/>
      </rPr>
      <t xml:space="preserve"> ２７ 年</t>
    </r>
  </si>
  <si>
    <t>　 ２９</t>
  </si>
  <si>
    <r>
      <t>　</t>
    </r>
    <r>
      <rPr>
        <sz val="12"/>
        <rFont val="ＭＳ 明朝"/>
        <family val="1"/>
      </rPr>
      <t xml:space="preserve"> ３０</t>
    </r>
  </si>
  <si>
    <t>令 和 元 年</t>
  </si>
  <si>
    <t>&lt;1</t>
  </si>
  <si>
    <r>
      <t>&lt;0.</t>
    </r>
    <r>
      <rPr>
        <sz val="12"/>
        <rFont val="ＭＳ 明朝"/>
        <family val="1"/>
      </rPr>
      <t>5</t>
    </r>
  </si>
  <si>
    <t>１５５　　主　　要　　河　　川　　水　　質　　状　　況　（令和 元 年度）</t>
  </si>
  <si>
    <t>　２　環境基準地点及び補足地点のみの数値である。</t>
  </si>
  <si>
    <t>北潟湖</t>
  </si>
  <si>
    <t>**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</si>
</sst>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 "/>
    <numFmt numFmtId="190" formatCode="0.0_ "/>
    <numFmt numFmtId="191" formatCode="0_);[Red]\(0\)"/>
    <numFmt numFmtId="192" formatCode="0.0_);[Red]\(0.0\)"/>
    <numFmt numFmtId="193" formatCode="#,##0.0;&quot;△ &quot;#,##0.0"/>
    <numFmt numFmtId="194" formatCode="_ * #,##0.0_ ;_ * &quot;△&quot;#,##0.0_ ;_ * &quot;-&quot;_ ;_ @_ "/>
    <numFmt numFmtId="195" formatCode="#,##0;&quot;△ &quot;#,##0"/>
    <numFmt numFmtId="196" formatCode="#,##0.0;[Red]#,##0.0"/>
    <numFmt numFmtId="197" formatCode="0.0;[Red]0.0"/>
    <numFmt numFmtId="198" formatCode="_ * #,##0.0_ ;_ * \-#,##0.0_ ;_ * &quot;-&quot;?_ ;_ @_ "/>
    <numFmt numFmtId="199" formatCode="0.0;&quot;△ &quot;0.0"/>
    <numFmt numFmtId="200" formatCode="0.00;&quot;△ &quot;0.00"/>
    <numFmt numFmtId="201" formatCode="&quot;¥&quot;#,##0.0;&quot;¥&quot;\-#,##0.0"/>
    <numFmt numFmtId="202" formatCode="0.000_ "/>
    <numFmt numFmtId="203" formatCode="0_ "/>
    <numFmt numFmtId="204" formatCode="#,##0_);[Red]\(#,##0\)"/>
    <numFmt numFmtId="205" formatCode="0.0000"/>
    <numFmt numFmtId="206" formatCode="0;[Red]0"/>
    <numFmt numFmtId="207" formatCode="0.000;[Red]0.000"/>
    <numFmt numFmtId="208" formatCode="#,##0.0_);\(#,##0.0\)"/>
    <numFmt numFmtId="209" formatCode="??0"/>
    <numFmt numFmtId="210" formatCode="?0"/>
    <numFmt numFmtId="211" formatCode="0.00000000"/>
    <numFmt numFmtId="212" formatCode="0.0000000"/>
    <numFmt numFmtId="213" formatCode="0.000000"/>
    <numFmt numFmtId="214" formatCode="0.00000"/>
    <numFmt numFmtId="215" formatCode="#,##0.000;[Red]\-#,##0.000"/>
    <numFmt numFmtId="216" formatCode="0.000_);\(0.000\)"/>
  </numFmts>
  <fonts count="6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8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7" fillId="0" borderId="3" applyNumberFormat="0" applyFill="0" applyAlignment="0" applyProtection="0"/>
    <xf numFmtId="0" fontId="48" fillId="26" borderId="0" applyNumberFormat="0" applyBorder="0" applyAlignment="0" applyProtection="0"/>
    <xf numFmtId="0" fontId="49" fillId="27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7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28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8" fillId="29" borderId="0" applyNumberFormat="0" applyBorder="0" applyAlignment="0" applyProtection="0"/>
  </cellStyleXfs>
  <cellXfs count="728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10" xfId="0" applyFont="1" applyFill="1" applyBorder="1" applyAlignment="1" applyProtection="1">
      <alignment horizontal="distributed" vertical="center"/>
      <protection/>
    </xf>
    <xf numFmtId="38" fontId="15" fillId="0" borderId="11" xfId="0" applyNumberFormat="1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>
      <alignment vertical="center"/>
    </xf>
    <xf numFmtId="193" fontId="15" fillId="0" borderId="11" xfId="0" applyNumberFormat="1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>
      <alignment vertical="center"/>
    </xf>
    <xf numFmtId="0" fontId="15" fillId="0" borderId="12" xfId="0" applyFont="1" applyFill="1" applyBorder="1" applyAlignment="1" applyProtection="1" quotePrefix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horizontal="centerContinuous"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13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 quotePrefix="1">
      <alignment vertical="center"/>
      <protection/>
    </xf>
    <xf numFmtId="181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82" fontId="14" fillId="0" borderId="0" xfId="0" applyNumberFormat="1" applyFont="1" applyFill="1" applyBorder="1" applyAlignment="1" applyProtection="1">
      <alignment vertical="center"/>
      <protection/>
    </xf>
    <xf numFmtId="0" fontId="9" fillId="0" borderId="0" xfId="62" applyFont="1" applyFill="1" applyAlignment="1">
      <alignment vertical="top"/>
      <protection/>
    </xf>
    <xf numFmtId="0" fontId="0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>
      <alignment horizontal="right" vertical="top"/>
      <protection/>
    </xf>
    <xf numFmtId="0" fontId="0" fillId="0" borderId="0" xfId="62" applyFont="1" applyFill="1" applyBorder="1" applyAlignment="1" applyProtection="1">
      <alignment horizontal="centerContinuous" vertical="center"/>
      <protection/>
    </xf>
    <xf numFmtId="0" fontId="0" fillId="0" borderId="0" xfId="62" applyFont="1" applyFill="1" applyBorder="1" applyAlignment="1" applyProtection="1">
      <alignment horizontal="right" vertical="center"/>
      <protection/>
    </xf>
    <xf numFmtId="0" fontId="0" fillId="0" borderId="11" xfId="62" applyFont="1" applyFill="1" applyBorder="1" applyAlignment="1">
      <alignment vertical="center"/>
      <protection/>
    </xf>
    <xf numFmtId="0" fontId="15" fillId="0" borderId="10" xfId="62" applyFont="1" applyFill="1" applyBorder="1" applyAlignment="1">
      <alignment horizontal="center" vertical="center" textRotation="255"/>
      <protection/>
    </xf>
    <xf numFmtId="0" fontId="15" fillId="0" borderId="13" xfId="62" applyFont="1" applyFill="1" applyBorder="1" applyAlignment="1" applyProtection="1">
      <alignment vertical="center"/>
      <protection/>
    </xf>
    <xf numFmtId="0" fontId="15" fillId="0" borderId="0" xfId="62" applyFont="1" applyFill="1" applyBorder="1" applyAlignment="1" applyProtection="1">
      <alignment vertical="center"/>
      <protection/>
    </xf>
    <xf numFmtId="0" fontId="15" fillId="0" borderId="12" xfId="62" applyFont="1" applyFill="1" applyBorder="1" applyAlignment="1" applyProtection="1">
      <alignment horizontal="left" vertical="center"/>
      <protection/>
    </xf>
    <xf numFmtId="0" fontId="15" fillId="0" borderId="12" xfId="62" applyFont="1" applyFill="1" applyBorder="1" applyAlignment="1">
      <alignment/>
      <protection/>
    </xf>
    <xf numFmtId="0" fontId="15" fillId="0" borderId="13" xfId="62" applyFont="1" applyFill="1" applyBorder="1" applyAlignment="1" applyProtection="1">
      <alignment horizontal="distributed" vertical="center"/>
      <protection/>
    </xf>
    <xf numFmtId="0" fontId="0" fillId="0" borderId="14" xfId="62" applyFont="1" applyFill="1" applyBorder="1" applyAlignment="1" applyProtection="1">
      <alignment horizontal="distributed" vertical="center"/>
      <protection/>
    </xf>
    <xf numFmtId="0" fontId="0" fillId="0" borderId="15" xfId="62" applyFont="1" applyFill="1" applyBorder="1" applyAlignment="1" applyProtection="1">
      <alignment vertical="center"/>
      <protection/>
    </xf>
    <xf numFmtId="0" fontId="0" fillId="0" borderId="16" xfId="62" applyFont="1" applyFill="1" applyBorder="1" applyAlignment="1" applyProtection="1">
      <alignment horizontal="left" vertical="center"/>
      <protection/>
    </xf>
    <xf numFmtId="0" fontId="0" fillId="0" borderId="13" xfId="62" applyFont="1" applyFill="1" applyBorder="1" applyAlignment="1" applyProtection="1">
      <alignment horizontal="distributed" vertical="center"/>
      <protection/>
    </xf>
    <xf numFmtId="0" fontId="0" fillId="0" borderId="0" xfId="62" applyFont="1" applyFill="1" applyBorder="1" applyAlignment="1" applyProtection="1">
      <alignment vertical="center"/>
      <protection/>
    </xf>
    <xf numFmtId="0" fontId="0" fillId="0" borderId="12" xfId="62" applyFont="1" applyFill="1" applyBorder="1" applyAlignment="1" applyProtection="1">
      <alignment horizontal="left" vertical="center"/>
      <protection/>
    </xf>
    <xf numFmtId="0" fontId="0" fillId="0" borderId="17" xfId="62" applyFont="1" applyFill="1" applyBorder="1" applyAlignment="1" applyProtection="1">
      <alignment horizontal="distributed" vertical="center"/>
      <protection/>
    </xf>
    <xf numFmtId="0" fontId="0" fillId="0" borderId="18" xfId="62" applyFont="1" applyFill="1" applyBorder="1" applyAlignment="1" applyProtection="1">
      <alignment vertical="center"/>
      <protection/>
    </xf>
    <xf numFmtId="0" fontId="0" fillId="0" borderId="19" xfId="62" applyFont="1" applyFill="1" applyBorder="1" applyAlignment="1" applyProtection="1">
      <alignment horizontal="left" vertical="center"/>
      <protection/>
    </xf>
    <xf numFmtId="0" fontId="0" fillId="0" borderId="20" xfId="62" applyFont="1" applyFill="1" applyBorder="1" applyAlignment="1" applyProtection="1">
      <alignment horizontal="distributed" vertical="center"/>
      <protection/>
    </xf>
    <xf numFmtId="0" fontId="0" fillId="0" borderId="21" xfId="62" applyFont="1" applyFill="1" applyBorder="1" applyAlignment="1" applyProtection="1">
      <alignment vertical="center"/>
      <protection/>
    </xf>
    <xf numFmtId="0" fontId="0" fillId="0" borderId="22" xfId="62" applyFont="1" applyFill="1" applyBorder="1" applyAlignment="1" applyProtection="1">
      <alignment horizontal="left" vertical="center"/>
      <protection/>
    </xf>
    <xf numFmtId="0" fontId="20" fillId="0" borderId="17" xfId="62" applyFont="1" applyFill="1" applyBorder="1" applyAlignment="1" applyProtection="1">
      <alignment horizontal="distributed" vertical="center" wrapText="1"/>
      <protection/>
    </xf>
    <xf numFmtId="0" fontId="0" fillId="0" borderId="23" xfId="62" applyFont="1" applyFill="1" applyBorder="1" applyAlignment="1" applyProtection="1">
      <alignment vertical="center"/>
      <protection/>
    </xf>
    <xf numFmtId="0" fontId="0" fillId="0" borderId="24" xfId="62" applyFont="1" applyFill="1" applyBorder="1" applyAlignment="1" applyProtection="1">
      <alignment horizontal="distributed" vertical="center"/>
      <protection/>
    </xf>
    <xf numFmtId="0" fontId="0" fillId="0" borderId="25" xfId="62" applyFont="1" applyFill="1" applyBorder="1" applyAlignment="1" applyProtection="1">
      <alignment vertical="center"/>
      <protection/>
    </xf>
    <xf numFmtId="0" fontId="0" fillId="0" borderId="26" xfId="62" applyFont="1" applyFill="1" applyBorder="1" applyAlignment="1" applyProtection="1">
      <alignment horizontal="left"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27" xfId="62" applyFont="1" applyFill="1" applyBorder="1" applyAlignment="1" applyProtection="1">
      <alignment vertical="center"/>
      <protection/>
    </xf>
    <xf numFmtId="0" fontId="0" fillId="0" borderId="28" xfId="62" applyFont="1" applyFill="1" applyBorder="1" applyAlignment="1" applyProtection="1">
      <alignment horizontal="left" vertical="center"/>
      <protection/>
    </xf>
    <xf numFmtId="0" fontId="0" fillId="0" borderId="11" xfId="62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2" xfId="0" applyFont="1" applyFill="1" applyBorder="1" applyAlignment="1" applyProtection="1">
      <alignment horizontal="left"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25" xfId="0" applyFont="1" applyFill="1" applyBorder="1" applyAlignment="1" applyProtection="1">
      <alignment horizontal="distributed" vertical="center"/>
      <protection/>
    </xf>
    <xf numFmtId="0" fontId="9" fillId="0" borderId="0" xfId="0" applyFont="1" applyAlignment="1">
      <alignment horizontal="right" vertical="top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197" fontId="1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196" fontId="15" fillId="0" borderId="0" xfId="0" applyNumberFormat="1" applyFont="1" applyFill="1" applyBorder="1" applyAlignment="1">
      <alignment vertical="center"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83" fontId="0" fillId="0" borderId="0" xfId="42" applyNumberFormat="1" applyFont="1" applyFill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>
      <alignment vertical="center"/>
    </xf>
    <xf numFmtId="19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97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207" fontId="0" fillId="0" borderId="0" xfId="0" applyNumberFormat="1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 applyProtection="1">
      <alignment vertical="center"/>
      <protection/>
    </xf>
    <xf numFmtId="197" fontId="0" fillId="0" borderId="0" xfId="0" applyNumberFormat="1" applyFont="1" applyFill="1" applyBorder="1" applyAlignment="1" applyProtection="1">
      <alignment vertical="center"/>
      <protection/>
    </xf>
    <xf numFmtId="180" fontId="0" fillId="0" borderId="13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0" fontId="15" fillId="0" borderId="0" xfId="62" applyFont="1" applyFill="1" applyAlignment="1">
      <alignment vertical="center"/>
      <protection/>
    </xf>
    <xf numFmtId="0" fontId="0" fillId="0" borderId="14" xfId="62" applyFont="1" applyFill="1" applyBorder="1" applyAlignment="1" applyProtection="1">
      <alignment vertical="center"/>
      <protection/>
    </xf>
    <xf numFmtId="0" fontId="0" fillId="0" borderId="17" xfId="62" applyFont="1" applyFill="1" applyBorder="1" applyAlignment="1" applyProtection="1">
      <alignment vertical="center"/>
      <protection/>
    </xf>
    <xf numFmtId="188" fontId="0" fillId="0" borderId="13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31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/>
    </xf>
    <xf numFmtId="38" fontId="0" fillId="0" borderId="0" xfId="49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192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distributed" vertical="center"/>
    </xf>
    <xf numFmtId="192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horizontal="distributed" vertical="center"/>
      <protection/>
    </xf>
    <xf numFmtId="193" fontId="0" fillId="0" borderId="25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188" fontId="0" fillId="0" borderId="13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38" fontId="0" fillId="0" borderId="0" xfId="49" applyFont="1" applyBorder="1" applyAlignment="1">
      <alignment horizontal="right" vertical="center"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177" fontId="15" fillId="0" borderId="0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>
      <alignment horizontal="right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38" fontId="0" fillId="0" borderId="13" xfId="49" applyFont="1" applyFill="1" applyBorder="1" applyAlignment="1">
      <alignment vertical="center"/>
    </xf>
    <xf numFmtId="177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Continuous" vertical="top"/>
      <protection/>
    </xf>
    <xf numFmtId="0" fontId="0" fillId="0" borderId="34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19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3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99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207" fontId="0" fillId="0" borderId="0" xfId="0" applyNumberFormat="1" applyFont="1" applyAlignment="1">
      <alignment horizontal="right" vertical="center"/>
    </xf>
    <xf numFmtId="207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180" fontId="15" fillId="0" borderId="0" xfId="0" applyNumberFormat="1" applyFont="1" applyFill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17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 shrinkToFit="1"/>
      <protection/>
    </xf>
    <xf numFmtId="38" fontId="13" fillId="0" borderId="13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95" fontId="13" fillId="0" borderId="0" xfId="0" applyNumberFormat="1" applyFont="1" applyFill="1" applyBorder="1" applyAlignment="1" applyProtection="1">
      <alignment horizontal="right" vertical="center"/>
      <protection/>
    </xf>
    <xf numFmtId="179" fontId="13" fillId="0" borderId="0" xfId="0" applyNumberFormat="1" applyFont="1" applyFill="1" applyBorder="1" applyAlignment="1" applyProtection="1">
      <alignment horizontal="right" vertical="center"/>
      <protection/>
    </xf>
    <xf numFmtId="38" fontId="13" fillId="0" borderId="0" xfId="0" applyNumberFormat="1" applyFont="1" applyFill="1" applyBorder="1" applyAlignment="1">
      <alignment vertical="center"/>
    </xf>
    <xf numFmtId="188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38" fontId="15" fillId="0" borderId="0" xfId="49" applyFont="1" applyBorder="1" applyAlignment="1">
      <alignment horizontal="right" vertical="center"/>
    </xf>
    <xf numFmtId="38" fontId="13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5" fillId="0" borderId="13" xfId="0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vertical="center" shrinkToFit="1"/>
      <protection/>
    </xf>
    <xf numFmtId="0" fontId="15" fillId="0" borderId="29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0" fontId="15" fillId="0" borderId="28" xfId="0" applyFont="1" applyFill="1" applyBorder="1" applyAlignment="1" applyProtection="1" quotePrefix="1">
      <alignment horizontal="center" vertical="center"/>
      <protection/>
    </xf>
    <xf numFmtId="38" fontId="15" fillId="0" borderId="24" xfId="49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195" fontId="15" fillId="0" borderId="25" xfId="0" applyNumberFormat="1" applyFont="1" applyFill="1" applyBorder="1" applyAlignment="1" applyProtection="1">
      <alignment horizontal="right" vertical="center"/>
      <protection/>
    </xf>
    <xf numFmtId="38" fontId="15" fillId="0" borderId="25" xfId="49" applyFont="1" applyFill="1" applyBorder="1" applyAlignment="1">
      <alignment vertical="center"/>
    </xf>
    <xf numFmtId="0" fontId="0" fillId="0" borderId="39" xfId="0" applyFont="1" applyFill="1" applyBorder="1" applyAlignment="1" applyProtection="1" quotePrefix="1">
      <alignment horizontal="center" vertical="center"/>
      <protection/>
    </xf>
    <xf numFmtId="177" fontId="0" fillId="0" borderId="40" xfId="0" applyNumberFormat="1" applyFont="1" applyFill="1" applyBorder="1" applyAlignment="1" applyProtection="1">
      <alignment vertical="center"/>
      <protection/>
    </xf>
    <xf numFmtId="0" fontId="15" fillId="0" borderId="35" xfId="0" applyFont="1" applyFill="1" applyBorder="1" applyAlignment="1" applyProtection="1" quotePrefix="1">
      <alignment horizontal="center" vertical="center"/>
      <protection/>
    </xf>
    <xf numFmtId="177" fontId="15" fillId="0" borderId="34" xfId="0" applyNumberFormat="1" applyFont="1" applyFill="1" applyBorder="1" applyAlignment="1" applyProtection="1">
      <alignment vertical="center"/>
      <protection/>
    </xf>
    <xf numFmtId="177" fontId="15" fillId="0" borderId="27" xfId="0" applyNumberFormat="1" applyFont="1" applyFill="1" applyBorder="1" applyAlignment="1" applyProtection="1">
      <alignment vertical="center"/>
      <protection/>
    </xf>
    <xf numFmtId="188" fontId="15" fillId="0" borderId="24" xfId="0" applyNumberFormat="1" applyFont="1" applyFill="1" applyBorder="1" applyAlignment="1" applyProtection="1">
      <alignment vertical="center"/>
      <protection/>
    </xf>
    <xf numFmtId="179" fontId="15" fillId="0" borderId="25" xfId="0" applyNumberFormat="1" applyFont="1" applyFill="1" applyBorder="1" applyAlignment="1" applyProtection="1">
      <alignment horizontal="right" vertical="center"/>
      <protection/>
    </xf>
    <xf numFmtId="38" fontId="15" fillId="0" borderId="25" xfId="0" applyNumberFormat="1" applyFont="1" applyFill="1" applyBorder="1" applyAlignment="1">
      <alignment vertical="center"/>
    </xf>
    <xf numFmtId="188" fontId="13" fillId="0" borderId="13" xfId="0" applyNumberFormat="1" applyFont="1" applyFill="1" applyBorder="1" applyAlignment="1">
      <alignment vertical="center"/>
    </xf>
    <xf numFmtId="188" fontId="13" fillId="0" borderId="0" xfId="49" applyNumberFormat="1" applyFont="1" applyFill="1" applyBorder="1" applyAlignment="1">
      <alignment horizontal="right" vertical="center"/>
    </xf>
    <xf numFmtId="188" fontId="15" fillId="0" borderId="34" xfId="0" applyNumberFormat="1" applyFont="1" applyFill="1" applyBorder="1" applyAlignment="1">
      <alignment vertical="center"/>
    </xf>
    <xf numFmtId="188" fontId="15" fillId="0" borderId="25" xfId="0" applyNumberFormat="1" applyFont="1" applyFill="1" applyBorder="1" applyAlignment="1" applyProtection="1">
      <alignment horizontal="right" vertical="center"/>
      <protection/>
    </xf>
    <xf numFmtId="0" fontId="15" fillId="0" borderId="25" xfId="0" applyFont="1" applyFill="1" applyBorder="1" applyAlignment="1">
      <alignment horizontal="right" vertical="center"/>
    </xf>
    <xf numFmtId="188" fontId="15" fillId="0" borderId="25" xfId="49" applyNumberFormat="1" applyFont="1" applyFill="1" applyBorder="1" applyAlignment="1">
      <alignment horizontal="right" vertical="center"/>
    </xf>
    <xf numFmtId="37" fontId="14" fillId="0" borderId="29" xfId="0" applyNumberFormat="1" applyFont="1" applyFill="1" applyBorder="1" applyAlignment="1">
      <alignment vertical="center"/>
    </xf>
    <xf numFmtId="37" fontId="15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97" fontId="15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97" fontId="0" fillId="0" borderId="25" xfId="0" applyNumberFormat="1" applyFont="1" applyFill="1" applyBorder="1" applyAlignment="1" applyProtection="1">
      <alignment horizontal="right" vertical="center"/>
      <protection/>
    </xf>
    <xf numFmtId="207" fontId="15" fillId="0" borderId="25" xfId="0" applyNumberFormat="1" applyFont="1" applyFill="1" applyBorder="1" applyAlignment="1">
      <alignment vertical="center"/>
    </xf>
    <xf numFmtId="207" fontId="15" fillId="0" borderId="25" xfId="0" applyNumberFormat="1" applyFont="1" applyFill="1" applyBorder="1" applyAlignment="1">
      <alignment horizontal="right" vertical="center"/>
    </xf>
    <xf numFmtId="180" fontId="15" fillId="0" borderId="25" xfId="0" applyNumberFormat="1" applyFont="1" applyFill="1" applyBorder="1" applyAlignment="1" applyProtection="1">
      <alignment vertical="center"/>
      <protection/>
    </xf>
    <xf numFmtId="197" fontId="15" fillId="0" borderId="25" xfId="0" applyNumberFormat="1" applyFont="1" applyFill="1" applyBorder="1" applyAlignment="1" applyProtection="1">
      <alignment vertical="center"/>
      <protection/>
    </xf>
    <xf numFmtId="197" fontId="15" fillId="0" borderId="25" xfId="0" applyNumberFormat="1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vertical="center"/>
    </xf>
    <xf numFmtId="182" fontId="15" fillId="0" borderId="25" xfId="0" applyNumberFormat="1" applyFont="1" applyFill="1" applyBorder="1" applyAlignment="1" applyProtection="1">
      <alignment vertical="center"/>
      <protection/>
    </xf>
    <xf numFmtId="197" fontId="15" fillId="0" borderId="25" xfId="0" applyNumberFormat="1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180" fontId="15" fillId="0" borderId="25" xfId="0" applyNumberFormat="1" applyFont="1" applyFill="1" applyBorder="1" applyAlignment="1">
      <alignment vertical="center"/>
    </xf>
    <xf numFmtId="2" fontId="15" fillId="0" borderId="25" xfId="0" applyNumberFormat="1" applyFont="1" applyFill="1" applyBorder="1" applyAlignment="1">
      <alignment vertical="center"/>
    </xf>
    <xf numFmtId="0" fontId="15" fillId="0" borderId="25" xfId="0" applyFont="1" applyFill="1" applyBorder="1" applyAlignment="1" applyProtection="1">
      <alignment horizontal="right" vertical="center"/>
      <protection/>
    </xf>
    <xf numFmtId="177" fontId="15" fillId="0" borderId="25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183" fontId="15" fillId="0" borderId="0" xfId="42" applyNumberFormat="1" applyFont="1" applyFill="1" applyAlignment="1">
      <alignment horizontal="right" vertical="center"/>
    </xf>
    <xf numFmtId="38" fontId="15" fillId="0" borderId="13" xfId="49" applyFont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horizontal="right" vertical="center"/>
    </xf>
    <xf numFmtId="38" fontId="13" fillId="0" borderId="0" xfId="49" applyFont="1" applyAlignment="1">
      <alignment horizontal="distributed" vertical="center"/>
    </xf>
    <xf numFmtId="38" fontId="0" fillId="0" borderId="0" xfId="49" applyFont="1" applyFill="1" applyAlignment="1">
      <alignment vertical="center"/>
    </xf>
    <xf numFmtId="38" fontId="15" fillId="0" borderId="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13" fillId="0" borderId="0" xfId="49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27" xfId="0" applyFont="1" applyBorder="1" applyAlignment="1">
      <alignment horizontal="right" vertical="center"/>
    </xf>
    <xf numFmtId="0" fontId="13" fillId="0" borderId="27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5" fillId="0" borderId="13" xfId="62" applyFont="1" applyFill="1" applyBorder="1" applyAlignment="1" applyProtection="1">
      <alignment horizontal="center" vertical="center"/>
      <protection/>
    </xf>
    <xf numFmtId="0" fontId="15" fillId="0" borderId="0" xfId="62" applyFont="1" applyFill="1" applyBorder="1" applyAlignment="1" applyProtection="1">
      <alignment horizontal="right" vertical="center"/>
      <protection/>
    </xf>
    <xf numFmtId="0" fontId="15" fillId="0" borderId="0" xfId="62" applyFont="1" applyFill="1" applyBorder="1" applyAlignment="1" applyProtection="1">
      <alignment horizontal="center" vertical="center"/>
      <protection/>
    </xf>
    <xf numFmtId="209" fontId="15" fillId="0" borderId="0" xfId="62" applyNumberFormat="1" applyFont="1" applyFill="1" applyBorder="1" applyAlignment="1" applyProtection="1">
      <alignment horizontal="left" vertical="center"/>
      <protection/>
    </xf>
    <xf numFmtId="177" fontId="15" fillId="0" borderId="0" xfId="62" applyNumberFormat="1" applyFont="1" applyFill="1" applyBorder="1" applyAlignment="1" applyProtection="1">
      <alignment horizontal="right" vertical="center"/>
      <protection/>
    </xf>
    <xf numFmtId="177" fontId="15" fillId="0" borderId="0" xfId="62" applyNumberFormat="1" applyFont="1" applyFill="1" applyBorder="1" applyAlignment="1" applyProtection="1">
      <alignment vertical="center"/>
      <protection/>
    </xf>
    <xf numFmtId="0" fontId="15" fillId="0" borderId="0" xfId="62" applyFont="1" applyFill="1" applyBorder="1" applyAlignment="1" applyProtection="1">
      <alignment horizontal="left" vertical="center"/>
      <protection/>
    </xf>
    <xf numFmtId="177" fontId="15" fillId="0" borderId="0" xfId="62" applyNumberFormat="1" applyFont="1" applyFill="1" applyBorder="1" applyAlignment="1" applyProtection="1">
      <alignment horizontal="center" vertical="center"/>
      <protection/>
    </xf>
    <xf numFmtId="177" fontId="15" fillId="0" borderId="0" xfId="62" applyNumberFormat="1" applyFont="1" applyFill="1" applyBorder="1" applyAlignment="1" applyProtection="1">
      <alignment horizontal="left" vertical="center"/>
      <protection/>
    </xf>
    <xf numFmtId="210" fontId="15" fillId="0" borderId="0" xfId="62" applyNumberFormat="1" applyFont="1" applyFill="1" applyBorder="1" applyAlignment="1" applyProtection="1">
      <alignment horizontal="left" vertical="center"/>
      <protection/>
    </xf>
    <xf numFmtId="177" fontId="15" fillId="0" borderId="11" xfId="62" applyNumberFormat="1" applyFont="1" applyFill="1" applyBorder="1" applyAlignment="1" applyProtection="1">
      <alignment vertical="center"/>
      <protection/>
    </xf>
    <xf numFmtId="0" fontId="15" fillId="0" borderId="11" xfId="62" applyFont="1" applyFill="1" applyBorder="1" applyAlignment="1" applyProtection="1">
      <alignment vertical="center"/>
      <protection/>
    </xf>
    <xf numFmtId="0" fontId="15" fillId="0" borderId="11" xfId="62" applyNumberFormat="1" applyFont="1" applyFill="1" applyBorder="1" applyAlignment="1" applyProtection="1">
      <alignment horizontal="right" vertical="center"/>
      <protection/>
    </xf>
    <xf numFmtId="0" fontId="22" fillId="0" borderId="11" xfId="62" applyFont="1" applyFill="1" applyBorder="1" applyAlignment="1" applyProtection="1">
      <alignment horizontal="left" vertical="top"/>
      <protection/>
    </xf>
    <xf numFmtId="0" fontId="15" fillId="0" borderId="0" xfId="62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Border="1" applyAlignment="1" applyProtection="1">
      <alignment horizontal="left" vertical="top"/>
      <protection/>
    </xf>
    <xf numFmtId="190" fontId="15" fillId="0" borderId="0" xfId="62" applyNumberFormat="1" applyFont="1" applyFill="1" applyBorder="1" applyAlignment="1" applyProtection="1">
      <alignment horizontal="left" vertical="center"/>
      <protection/>
    </xf>
    <xf numFmtId="0" fontId="0" fillId="0" borderId="14" xfId="62" applyFont="1" applyFill="1" applyBorder="1" applyAlignment="1" applyProtection="1">
      <alignment horizontal="center" vertical="center"/>
      <protection/>
    </xf>
    <xf numFmtId="0" fontId="0" fillId="0" borderId="41" xfId="62" applyFont="1" applyFill="1" applyBorder="1" applyAlignment="1" applyProtection="1">
      <alignment horizontal="right" vertical="center"/>
      <protection/>
    </xf>
    <xf numFmtId="0" fontId="0" fillId="0" borderId="15" xfId="62" applyFont="1" applyFill="1" applyBorder="1" applyAlignment="1" applyProtection="1">
      <alignment horizontal="center" vertical="center"/>
      <protection/>
    </xf>
    <xf numFmtId="210" fontId="0" fillId="0" borderId="15" xfId="62" applyNumberFormat="1" applyFont="1" applyFill="1" applyBorder="1" applyAlignment="1" applyProtection="1">
      <alignment horizontal="left" vertical="center"/>
      <protection/>
    </xf>
    <xf numFmtId="177" fontId="0" fillId="0" borderId="15" xfId="62" applyNumberFormat="1" applyFont="1" applyFill="1" applyBorder="1" applyAlignment="1" applyProtection="1">
      <alignment vertical="center"/>
      <protection/>
    </xf>
    <xf numFmtId="177" fontId="0" fillId="0" borderId="15" xfId="62" applyNumberFormat="1" applyFont="1" applyFill="1" applyBorder="1" applyAlignment="1" applyProtection="1">
      <alignment horizontal="left" vertical="center"/>
      <protection/>
    </xf>
    <xf numFmtId="0" fontId="0" fillId="0" borderId="15" xfId="62" applyFont="1" applyFill="1" applyBorder="1" applyAlignment="1" applyProtection="1">
      <alignment horizontal="right" vertical="center"/>
      <protection/>
    </xf>
    <xf numFmtId="0" fontId="0" fillId="0" borderId="15" xfId="62" applyFont="1" applyFill="1" applyBorder="1" applyAlignment="1" applyProtection="1">
      <alignment horizontal="left" vertical="center"/>
      <protection/>
    </xf>
    <xf numFmtId="182" fontId="0" fillId="0" borderId="15" xfId="62" applyNumberFormat="1" applyFont="1" applyFill="1" applyBorder="1" applyAlignment="1" applyProtection="1">
      <alignment horizontal="left" vertical="center"/>
      <protection/>
    </xf>
    <xf numFmtId="0" fontId="15" fillId="0" borderId="41" xfId="62" applyFont="1" applyFill="1" applyBorder="1" applyAlignment="1" applyProtection="1">
      <alignment horizontal="right" vertical="center"/>
      <protection/>
    </xf>
    <xf numFmtId="0" fontId="0" fillId="0" borderId="15" xfId="62" applyNumberFormat="1" applyFont="1" applyFill="1" applyBorder="1" applyAlignment="1" applyProtection="1">
      <alignment horizontal="right" vertical="center"/>
      <protection/>
    </xf>
    <xf numFmtId="0" fontId="23" fillId="0" borderId="15" xfId="62" applyFont="1" applyFill="1" applyBorder="1" applyAlignment="1" applyProtection="1">
      <alignment horizontal="left" vertical="top"/>
      <protection/>
    </xf>
    <xf numFmtId="0" fontId="23" fillId="0" borderId="15" xfId="62" applyFont="1" applyFill="1" applyBorder="1" applyAlignment="1">
      <alignment horizontal="left" vertical="top"/>
      <protection/>
    </xf>
    <xf numFmtId="0" fontId="0" fillId="0" borderId="13" xfId="62" applyFont="1" applyFill="1" applyBorder="1" applyAlignment="1" applyProtection="1">
      <alignment horizontal="center" vertical="center"/>
      <protection/>
    </xf>
    <xf numFmtId="0" fontId="0" fillId="0" borderId="0" xfId="62" applyFont="1" applyFill="1" applyBorder="1" applyAlignment="1" applyProtection="1">
      <alignment horizontal="center" vertical="center"/>
      <protection/>
    </xf>
    <xf numFmtId="210" fontId="0" fillId="0" borderId="0" xfId="62" applyNumberFormat="1" applyFont="1" applyFill="1" applyBorder="1" applyAlignment="1" applyProtection="1">
      <alignment horizontal="left" vertical="center"/>
      <protection/>
    </xf>
    <xf numFmtId="177" fontId="0" fillId="0" borderId="0" xfId="62" applyNumberFormat="1" applyFont="1" applyFill="1" applyBorder="1" applyAlignment="1" applyProtection="1">
      <alignment vertical="center"/>
      <protection/>
    </xf>
    <xf numFmtId="177" fontId="0" fillId="0" borderId="0" xfId="62" applyNumberFormat="1" applyFont="1" applyFill="1" applyBorder="1" applyAlignment="1" applyProtection="1">
      <alignment horizontal="left" vertical="center"/>
      <protection/>
    </xf>
    <xf numFmtId="0" fontId="0" fillId="0" borderId="0" xfId="62" applyFont="1" applyFill="1" applyBorder="1" applyAlignment="1" applyProtection="1">
      <alignment horizontal="left" vertical="center"/>
      <protection/>
    </xf>
    <xf numFmtId="178" fontId="0" fillId="0" borderId="0" xfId="62" applyNumberFormat="1" applyFont="1" applyFill="1" applyBorder="1" applyAlignment="1" applyProtection="1">
      <alignment horizontal="left" vertical="center"/>
      <protection/>
    </xf>
    <xf numFmtId="0" fontId="0" fillId="0" borderId="0" xfId="62" applyNumberFormat="1" applyFont="1" applyFill="1" applyBorder="1" applyAlignment="1" applyProtection="1">
      <alignment horizontal="right" vertical="center"/>
      <protection/>
    </xf>
    <xf numFmtId="0" fontId="23" fillId="0" borderId="0" xfId="62" applyFont="1" applyFill="1" applyBorder="1" applyAlignment="1" applyProtection="1">
      <alignment horizontal="left" vertical="top"/>
      <protection/>
    </xf>
    <xf numFmtId="0" fontId="23" fillId="0" borderId="0" xfId="62" applyFont="1" applyFill="1" applyBorder="1" applyAlignment="1">
      <alignment horizontal="left" vertical="top"/>
      <protection/>
    </xf>
    <xf numFmtId="177" fontId="0" fillId="0" borderId="0" xfId="62" applyNumberFormat="1" applyFont="1" applyFill="1" applyBorder="1" applyAlignment="1" applyProtection="1">
      <alignment horizontal="right" vertical="center"/>
      <protection/>
    </xf>
    <xf numFmtId="0" fontId="0" fillId="0" borderId="17" xfId="62" applyFont="1" applyFill="1" applyBorder="1" applyAlignment="1" applyProtection="1">
      <alignment horizontal="center" vertical="center"/>
      <protection/>
    </xf>
    <xf numFmtId="0" fontId="0" fillId="0" borderId="18" xfId="62" applyFont="1" applyFill="1" applyBorder="1" applyAlignment="1" applyProtection="1">
      <alignment horizontal="right" vertical="center"/>
      <protection/>
    </xf>
    <xf numFmtId="0" fontId="0" fillId="0" borderId="18" xfId="62" applyFont="1" applyFill="1" applyBorder="1" applyAlignment="1" applyProtection="1">
      <alignment horizontal="center" vertical="center"/>
      <protection/>
    </xf>
    <xf numFmtId="210" fontId="0" fillId="0" borderId="18" xfId="62" applyNumberFormat="1" applyFont="1" applyFill="1" applyBorder="1" applyAlignment="1" applyProtection="1">
      <alignment horizontal="left" vertical="center"/>
      <protection/>
    </xf>
    <xf numFmtId="177" fontId="0" fillId="0" borderId="18" xfId="62" applyNumberFormat="1" applyFont="1" applyFill="1" applyBorder="1" applyAlignment="1" applyProtection="1">
      <alignment vertical="center"/>
      <protection/>
    </xf>
    <xf numFmtId="177" fontId="0" fillId="0" borderId="18" xfId="62" applyNumberFormat="1" applyFont="1" applyFill="1" applyBorder="1" applyAlignment="1" applyProtection="1">
      <alignment horizontal="left" vertical="center"/>
      <protection/>
    </xf>
    <xf numFmtId="0" fontId="0" fillId="0" borderId="18" xfId="62" applyFont="1" applyFill="1" applyBorder="1" applyAlignment="1" applyProtection="1">
      <alignment horizontal="left" vertical="center"/>
      <protection/>
    </xf>
    <xf numFmtId="182" fontId="0" fillId="0" borderId="18" xfId="62" applyNumberFormat="1" applyFont="1" applyFill="1" applyBorder="1" applyAlignment="1" applyProtection="1">
      <alignment horizontal="left" vertical="center"/>
      <protection/>
    </xf>
    <xf numFmtId="0" fontId="0" fillId="0" borderId="18" xfId="62" applyNumberFormat="1" applyFont="1" applyFill="1" applyBorder="1" applyAlignment="1" applyProtection="1">
      <alignment horizontal="right" vertical="center"/>
      <protection/>
    </xf>
    <xf numFmtId="0" fontId="23" fillId="0" borderId="18" xfId="62" applyFont="1" applyFill="1" applyBorder="1" applyAlignment="1" applyProtection="1">
      <alignment horizontal="left" vertical="top"/>
      <protection/>
    </xf>
    <xf numFmtId="0" fontId="23" fillId="0" borderId="18" xfId="62" applyFont="1" applyFill="1" applyBorder="1" applyAlignment="1">
      <alignment horizontal="left" vertical="top"/>
      <protection/>
    </xf>
    <xf numFmtId="190" fontId="0" fillId="0" borderId="0" xfId="62" applyNumberFormat="1" applyFont="1" applyFill="1" applyBorder="1" applyAlignment="1" applyProtection="1">
      <alignment horizontal="left" vertical="center"/>
      <protection/>
    </xf>
    <xf numFmtId="0" fontId="0" fillId="0" borderId="20" xfId="62" applyFont="1" applyFill="1" applyBorder="1" applyAlignment="1" applyProtection="1">
      <alignment horizontal="center" vertical="center"/>
      <protection/>
    </xf>
    <xf numFmtId="0" fontId="0" fillId="0" borderId="21" xfId="62" applyFont="1" applyFill="1" applyBorder="1" applyAlignment="1" applyProtection="1">
      <alignment horizontal="right" vertical="center"/>
      <protection/>
    </xf>
    <xf numFmtId="0" fontId="0" fillId="0" borderId="21" xfId="62" applyFont="1" applyFill="1" applyBorder="1" applyAlignment="1" applyProtection="1">
      <alignment horizontal="center" vertical="center"/>
      <protection/>
    </xf>
    <xf numFmtId="210" fontId="0" fillId="0" borderId="21" xfId="62" applyNumberFormat="1" applyFont="1" applyFill="1" applyBorder="1" applyAlignment="1" applyProtection="1">
      <alignment horizontal="left" vertical="center"/>
      <protection/>
    </xf>
    <xf numFmtId="177" fontId="0" fillId="0" borderId="21" xfId="62" applyNumberFormat="1" applyFont="1" applyFill="1" applyBorder="1" applyAlignment="1" applyProtection="1">
      <alignment vertical="center"/>
      <protection/>
    </xf>
    <xf numFmtId="177" fontId="0" fillId="0" borderId="42" xfId="62" applyNumberFormat="1" applyFont="1" applyFill="1" applyBorder="1" applyAlignment="1" applyProtection="1">
      <alignment horizontal="left" vertical="center"/>
      <protection/>
    </xf>
    <xf numFmtId="0" fontId="0" fillId="0" borderId="42" xfId="62" applyFont="1" applyFill="1" applyBorder="1" applyAlignment="1" applyProtection="1">
      <alignment horizontal="right" vertical="center"/>
      <protection/>
    </xf>
    <xf numFmtId="0" fontId="0" fillId="0" borderId="21" xfId="62" applyFont="1" applyFill="1" applyBorder="1" applyAlignment="1" applyProtection="1">
      <alignment horizontal="left" vertical="center"/>
      <protection/>
    </xf>
    <xf numFmtId="177" fontId="0" fillId="0" borderId="21" xfId="62" applyNumberFormat="1" applyFont="1" applyFill="1" applyBorder="1" applyAlignment="1" applyProtection="1">
      <alignment horizontal="right" vertical="center"/>
      <protection/>
    </xf>
    <xf numFmtId="190" fontId="0" fillId="0" borderId="21" xfId="62" applyNumberFormat="1" applyFont="1" applyFill="1" applyBorder="1" applyAlignment="1" applyProtection="1">
      <alignment horizontal="left" vertical="center"/>
      <protection/>
    </xf>
    <xf numFmtId="0" fontId="0" fillId="0" borderId="21" xfId="62" applyNumberFormat="1" applyFont="1" applyFill="1" applyBorder="1" applyAlignment="1" applyProtection="1">
      <alignment horizontal="right" vertical="center"/>
      <protection/>
    </xf>
    <xf numFmtId="0" fontId="23" fillId="0" borderId="21" xfId="62" applyFont="1" applyFill="1" applyBorder="1" applyAlignment="1" applyProtection="1">
      <alignment horizontal="left" vertical="top"/>
      <protection/>
    </xf>
    <xf numFmtId="0" fontId="23" fillId="0" borderId="21" xfId="62" applyFont="1" applyFill="1" applyBorder="1" applyAlignment="1">
      <alignment horizontal="left" vertical="top"/>
      <protection/>
    </xf>
    <xf numFmtId="0" fontId="0" fillId="0" borderId="43" xfId="62" applyFont="1" applyFill="1" applyBorder="1" applyAlignment="1" applyProtection="1">
      <alignment horizontal="left" vertical="center"/>
      <protection/>
    </xf>
    <xf numFmtId="0" fontId="0" fillId="0" borderId="43" xfId="62" applyFont="1" applyFill="1" applyBorder="1" applyAlignment="1" applyProtection="1">
      <alignment vertical="center"/>
      <protection/>
    </xf>
    <xf numFmtId="0" fontId="0" fillId="0" borderId="43" xfId="62" applyFont="1" applyFill="1" applyBorder="1" applyAlignment="1" applyProtection="1">
      <alignment horizontal="center" vertical="center"/>
      <protection/>
    </xf>
    <xf numFmtId="177" fontId="0" fillId="0" borderId="43" xfId="62" applyNumberFormat="1" applyFont="1" applyFill="1" applyBorder="1" applyAlignment="1" applyProtection="1">
      <alignment horizontal="left" vertical="center"/>
      <protection/>
    </xf>
    <xf numFmtId="0" fontId="0" fillId="0" borderId="43" xfId="62" applyFont="1" applyFill="1" applyBorder="1" applyAlignment="1" applyProtection="1">
      <alignment horizontal="right" vertical="center"/>
      <protection/>
    </xf>
    <xf numFmtId="177" fontId="0" fillId="0" borderId="21" xfId="62" applyNumberFormat="1" applyFont="1" applyFill="1" applyBorder="1" applyAlignment="1" applyProtection="1">
      <alignment horizontal="left" vertical="center"/>
      <protection/>
    </xf>
    <xf numFmtId="176" fontId="0" fillId="0" borderId="41" xfId="51" applyNumberFormat="1" applyFont="1" applyFill="1" applyBorder="1" applyAlignment="1" applyProtection="1">
      <alignment horizontal="left" vertical="center"/>
      <protection/>
    </xf>
    <xf numFmtId="0" fontId="0" fillId="0" borderId="41" xfId="62" applyFont="1" applyFill="1" applyBorder="1" applyAlignment="1" applyProtection="1">
      <alignment horizontal="center" vertical="center"/>
      <protection/>
    </xf>
    <xf numFmtId="177" fontId="0" fillId="0" borderId="18" xfId="62" applyNumberFormat="1" applyFont="1" applyFill="1" applyBorder="1" applyAlignment="1" applyProtection="1">
      <alignment horizontal="right" vertical="center"/>
      <protection/>
    </xf>
    <xf numFmtId="182" fontId="0" fillId="0" borderId="21" xfId="62" applyNumberFormat="1" applyFont="1" applyFill="1" applyBorder="1" applyAlignment="1" applyProtection="1">
      <alignment horizontal="left" vertical="center"/>
      <protection/>
    </xf>
    <xf numFmtId="192" fontId="0" fillId="0" borderId="18" xfId="62" applyNumberFormat="1" applyFont="1" applyFill="1" applyBorder="1" applyAlignment="1" applyProtection="1">
      <alignment horizontal="left" vertical="center"/>
      <protection/>
    </xf>
    <xf numFmtId="177" fontId="0" fillId="0" borderId="15" xfId="62" applyNumberFormat="1" applyFont="1" applyFill="1" applyBorder="1" applyAlignment="1" applyProtection="1">
      <alignment horizontal="right" vertical="center"/>
      <protection/>
    </xf>
    <xf numFmtId="178" fontId="0" fillId="0" borderId="18" xfId="62" applyNumberFormat="1" applyFont="1" applyFill="1" applyBorder="1" applyAlignment="1" applyProtection="1">
      <alignment horizontal="left" vertical="center"/>
      <protection/>
    </xf>
    <xf numFmtId="0" fontId="0" fillId="0" borderId="42" xfId="62" applyFont="1" applyFill="1" applyBorder="1" applyAlignment="1" applyProtection="1">
      <alignment vertical="center"/>
      <protection/>
    </xf>
    <xf numFmtId="182" fontId="0" fillId="0" borderId="0" xfId="62" applyNumberFormat="1" applyFont="1" applyFill="1" applyBorder="1" applyAlignment="1" applyProtection="1">
      <alignment horizontal="left" vertical="center"/>
      <protection/>
    </xf>
    <xf numFmtId="0" fontId="0" fillId="0" borderId="25" xfId="62" applyFont="1" applyFill="1" applyBorder="1" applyAlignment="1" applyProtection="1">
      <alignment horizontal="right" vertical="center"/>
      <protection/>
    </xf>
    <xf numFmtId="0" fontId="0" fillId="0" borderId="44" xfId="62" applyFont="1" applyFill="1" applyBorder="1" applyAlignment="1" applyProtection="1">
      <alignment horizontal="center" vertical="center"/>
      <protection/>
    </xf>
    <xf numFmtId="0" fontId="0" fillId="0" borderId="23" xfId="62" applyFont="1" applyFill="1" applyBorder="1" applyAlignment="1" applyProtection="1">
      <alignment horizontal="center" vertical="center"/>
      <protection/>
    </xf>
    <xf numFmtId="210" fontId="0" fillId="0" borderId="23" xfId="62" applyNumberFormat="1" applyFont="1" applyFill="1" applyBorder="1" applyAlignment="1" applyProtection="1">
      <alignment horizontal="left" vertical="center"/>
      <protection/>
    </xf>
    <xf numFmtId="177" fontId="0" fillId="0" borderId="23" xfId="62" applyNumberFormat="1" applyFont="1" applyFill="1" applyBorder="1" applyAlignment="1" applyProtection="1">
      <alignment vertical="center"/>
      <protection/>
    </xf>
    <xf numFmtId="177" fontId="0" fillId="0" borderId="23" xfId="62" applyNumberFormat="1" applyFont="1" applyFill="1" applyBorder="1" applyAlignment="1" applyProtection="1">
      <alignment horizontal="left" vertical="center"/>
      <protection/>
    </xf>
    <xf numFmtId="1" fontId="0" fillId="0" borderId="23" xfId="62" applyNumberFormat="1" applyFont="1" applyFill="1" applyBorder="1" applyAlignment="1" applyProtection="1">
      <alignment horizontal="left" vertical="center"/>
      <protection/>
    </xf>
    <xf numFmtId="210" fontId="0" fillId="0" borderId="23" xfId="62" applyNumberFormat="1" applyFont="1" applyFill="1" applyBorder="1" applyAlignment="1" applyProtection="1">
      <alignment horizontal="right" vertical="center"/>
      <protection/>
    </xf>
    <xf numFmtId="177" fontId="0" fillId="0" borderId="23" xfId="62" applyNumberFormat="1" applyFont="1" applyFill="1" applyBorder="1" applyAlignment="1" applyProtection="1">
      <alignment horizontal="right" vertical="center"/>
      <protection/>
    </xf>
    <xf numFmtId="0" fontId="0" fillId="0" borderId="23" xfId="62" applyFont="1" applyFill="1" applyBorder="1" applyAlignment="1" applyProtection="1">
      <alignment horizontal="right" vertical="center"/>
      <protection/>
    </xf>
    <xf numFmtId="0" fontId="0" fillId="0" borderId="23" xfId="62" applyFont="1" applyFill="1" applyBorder="1" applyAlignment="1" applyProtection="1">
      <alignment horizontal="left" vertical="center"/>
      <protection/>
    </xf>
    <xf numFmtId="0" fontId="0" fillId="0" borderId="23" xfId="62" applyNumberFormat="1" applyFont="1" applyFill="1" applyBorder="1" applyAlignment="1" applyProtection="1">
      <alignment horizontal="right" vertical="center"/>
      <protection/>
    </xf>
    <xf numFmtId="0" fontId="23" fillId="0" borderId="23" xfId="62" applyFont="1" applyFill="1" applyBorder="1" applyAlignment="1" applyProtection="1">
      <alignment horizontal="left" vertical="top"/>
      <protection/>
    </xf>
    <xf numFmtId="0" fontId="23" fillId="0" borderId="23" xfId="62" applyFont="1" applyFill="1" applyBorder="1" applyAlignment="1">
      <alignment horizontal="left" vertical="top"/>
      <protection/>
    </xf>
    <xf numFmtId="210" fontId="0" fillId="0" borderId="0" xfId="62" applyNumberFormat="1" applyFont="1" applyFill="1" applyBorder="1" applyAlignment="1" applyProtection="1">
      <alignment horizontal="right" vertical="center"/>
      <protection/>
    </xf>
    <xf numFmtId="1" fontId="0" fillId="0" borderId="0" xfId="62" applyNumberFormat="1" applyFont="1" applyFill="1" applyBorder="1" applyAlignment="1" applyProtection="1">
      <alignment horizontal="left" vertical="center"/>
      <protection/>
    </xf>
    <xf numFmtId="0" fontId="0" fillId="0" borderId="24" xfId="62" applyFont="1" applyFill="1" applyBorder="1" applyAlignment="1" applyProtection="1">
      <alignment horizontal="center" vertical="center"/>
      <protection/>
    </xf>
    <xf numFmtId="0" fontId="0" fillId="0" borderId="25" xfId="62" applyFont="1" applyFill="1" applyBorder="1" applyAlignment="1" applyProtection="1">
      <alignment horizontal="center" vertical="center"/>
      <protection/>
    </xf>
    <xf numFmtId="210" fontId="0" fillId="0" borderId="25" xfId="62" applyNumberFormat="1" applyFont="1" applyFill="1" applyBorder="1" applyAlignment="1" applyProtection="1">
      <alignment horizontal="left" vertical="center"/>
      <protection/>
    </xf>
    <xf numFmtId="177" fontId="0" fillId="0" borderId="25" xfId="62" applyNumberFormat="1" applyFont="1" applyFill="1" applyBorder="1" applyAlignment="1" applyProtection="1">
      <alignment vertical="center"/>
      <protection/>
    </xf>
    <xf numFmtId="177" fontId="0" fillId="0" borderId="25" xfId="62" applyNumberFormat="1" applyFont="1" applyFill="1" applyBorder="1" applyAlignment="1" applyProtection="1">
      <alignment horizontal="left" vertical="center"/>
      <protection/>
    </xf>
    <xf numFmtId="0" fontId="0" fillId="0" borderId="25" xfId="62" applyFont="1" applyFill="1" applyBorder="1" applyAlignment="1" applyProtection="1">
      <alignment horizontal="left" vertical="center"/>
      <protection/>
    </xf>
    <xf numFmtId="210" fontId="0" fillId="0" borderId="25" xfId="62" applyNumberFormat="1" applyFont="1" applyFill="1" applyBorder="1" applyAlignment="1" applyProtection="1">
      <alignment horizontal="right" vertical="center"/>
      <protection/>
    </xf>
    <xf numFmtId="177" fontId="0" fillId="0" borderId="25" xfId="62" applyNumberFormat="1" applyFont="1" applyFill="1" applyBorder="1" applyAlignment="1" applyProtection="1">
      <alignment horizontal="right" vertical="center"/>
      <protection/>
    </xf>
    <xf numFmtId="190" fontId="0" fillId="0" borderId="25" xfId="62" applyNumberFormat="1" applyFont="1" applyFill="1" applyBorder="1" applyAlignment="1" applyProtection="1">
      <alignment horizontal="left" vertical="center"/>
      <protection/>
    </xf>
    <xf numFmtId="0" fontId="0" fillId="0" borderId="25" xfId="62" applyNumberFormat="1" applyFont="1" applyFill="1" applyBorder="1" applyAlignment="1" applyProtection="1">
      <alignment horizontal="right" vertical="center"/>
      <protection/>
    </xf>
    <xf numFmtId="0" fontId="23" fillId="0" borderId="25" xfId="62" applyFont="1" applyFill="1" applyBorder="1" applyAlignment="1" applyProtection="1">
      <alignment horizontal="left" vertical="top"/>
      <protection/>
    </xf>
    <xf numFmtId="0" fontId="23" fillId="0" borderId="25" xfId="62" applyFont="1" applyFill="1" applyBorder="1" applyAlignment="1">
      <alignment horizontal="left" vertical="top"/>
      <protection/>
    </xf>
    <xf numFmtId="0" fontId="0" fillId="0" borderId="0" xfId="62" applyNumberFormat="1" applyFont="1" applyFill="1" applyBorder="1" applyAlignment="1" applyProtection="1">
      <alignment horizontal="left" vertical="center"/>
      <protection/>
    </xf>
    <xf numFmtId="0" fontId="23" fillId="0" borderId="0" xfId="62" applyFont="1" applyFill="1" applyBorder="1" applyAlignment="1" applyProtection="1">
      <alignment vertical="center"/>
      <protection/>
    </xf>
    <xf numFmtId="0" fontId="0" fillId="0" borderId="34" xfId="62" applyFont="1" applyFill="1" applyBorder="1" applyAlignment="1" applyProtection="1">
      <alignment horizontal="center" vertical="center"/>
      <protection/>
    </xf>
    <xf numFmtId="0" fontId="0" fillId="0" borderId="27" xfId="62" applyFont="1" applyFill="1" applyBorder="1" applyAlignment="1" applyProtection="1">
      <alignment horizontal="center" vertical="center"/>
      <protection/>
    </xf>
    <xf numFmtId="210" fontId="0" fillId="0" borderId="27" xfId="62" applyNumberFormat="1" applyFont="1" applyFill="1" applyBorder="1" applyAlignment="1" applyProtection="1">
      <alignment horizontal="left" vertical="center"/>
      <protection/>
    </xf>
    <xf numFmtId="177" fontId="0" fillId="0" borderId="27" xfId="62" applyNumberFormat="1" applyFont="1" applyFill="1" applyBorder="1" applyAlignment="1" applyProtection="1">
      <alignment vertical="center"/>
      <protection/>
    </xf>
    <xf numFmtId="192" fontId="0" fillId="0" borderId="27" xfId="62" applyNumberFormat="1" applyFont="1" applyFill="1" applyBorder="1" applyAlignment="1" applyProtection="1">
      <alignment horizontal="left" vertical="center"/>
      <protection/>
    </xf>
    <xf numFmtId="0" fontId="0" fillId="0" borderId="27" xfId="62" applyFont="1" applyFill="1" applyBorder="1" applyAlignment="1" applyProtection="1">
      <alignment horizontal="right" vertical="center"/>
      <protection/>
    </xf>
    <xf numFmtId="0" fontId="0" fillId="0" borderId="27" xfId="62" applyFont="1" applyFill="1" applyBorder="1" applyAlignment="1" applyProtection="1">
      <alignment horizontal="left" vertical="center"/>
      <protection/>
    </xf>
    <xf numFmtId="210" fontId="0" fillId="0" borderId="27" xfId="62" applyNumberFormat="1" applyFont="1" applyFill="1" applyBorder="1" applyAlignment="1" applyProtection="1">
      <alignment horizontal="right" vertical="center"/>
      <protection/>
    </xf>
    <xf numFmtId="177" fontId="0" fillId="0" borderId="27" xfId="62" applyNumberFormat="1" applyFont="1" applyFill="1" applyBorder="1" applyAlignment="1" applyProtection="1">
      <alignment horizontal="right" vertical="center"/>
      <protection/>
    </xf>
    <xf numFmtId="177" fontId="0" fillId="0" borderId="27" xfId="62" applyNumberFormat="1" applyFont="1" applyFill="1" applyBorder="1" applyAlignment="1" applyProtection="1">
      <alignment horizontal="left" vertical="center"/>
      <protection/>
    </xf>
    <xf numFmtId="0" fontId="0" fillId="0" borderId="27" xfId="62" applyNumberFormat="1" applyFont="1" applyFill="1" applyBorder="1" applyAlignment="1" applyProtection="1">
      <alignment horizontal="left" vertical="center"/>
      <protection/>
    </xf>
    <xf numFmtId="0" fontId="23" fillId="0" borderId="27" xfId="62" applyFont="1" applyFill="1" applyBorder="1" applyAlignment="1" applyProtection="1">
      <alignment vertical="center"/>
      <protection/>
    </xf>
    <xf numFmtId="0" fontId="0" fillId="0" borderId="27" xfId="62" applyFont="1" applyFill="1" applyBorder="1" applyAlignment="1">
      <alignment vertical="center"/>
      <protection/>
    </xf>
    <xf numFmtId="0" fontId="59" fillId="0" borderId="25" xfId="0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202" fontId="15" fillId="0" borderId="24" xfId="0" applyNumberFormat="1" applyFont="1" applyFill="1" applyBorder="1" applyAlignment="1">
      <alignment horizontal="right" vertical="center"/>
    </xf>
    <xf numFmtId="180" fontId="15" fillId="0" borderId="34" xfId="0" applyNumberFormat="1" applyFont="1" applyFill="1" applyBorder="1" applyAlignment="1" applyProtection="1">
      <alignment horizontal="right" vertical="center"/>
      <protection/>
    </xf>
    <xf numFmtId="180" fontId="15" fillId="0" borderId="25" xfId="0" applyNumberFormat="1" applyFont="1" applyFill="1" applyBorder="1" applyAlignment="1">
      <alignment horizontal="right" vertical="center"/>
    </xf>
    <xf numFmtId="199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38" fontId="15" fillId="0" borderId="13" xfId="49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 applyProtection="1">
      <alignment horizontal="right" vertical="center"/>
      <protection/>
    </xf>
    <xf numFmtId="38" fontId="15" fillId="0" borderId="0" xfId="49" applyFont="1" applyAlignment="1">
      <alignment horizontal="right" vertical="center"/>
    </xf>
    <xf numFmtId="38" fontId="15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/>
    </xf>
    <xf numFmtId="38" fontId="0" fillId="0" borderId="0" xfId="49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62" applyFont="1" applyFill="1" applyBorder="1" applyAlignment="1" applyProtection="1">
      <alignment horizontal="right" vertical="center"/>
      <protection/>
    </xf>
    <xf numFmtId="0" fontId="0" fillId="0" borderId="21" xfId="62" applyFont="1" applyFill="1" applyBorder="1" applyAlignment="1" applyProtection="1">
      <alignment horizontal="right" vertical="center"/>
      <protection/>
    </xf>
    <xf numFmtId="0" fontId="0" fillId="0" borderId="15" xfId="62" applyFont="1" applyFill="1" applyBorder="1" applyAlignment="1" applyProtection="1">
      <alignment horizontal="right" vertical="center"/>
      <protection/>
    </xf>
    <xf numFmtId="177" fontId="0" fillId="0" borderId="0" xfId="62" applyNumberFormat="1" applyFont="1" applyFill="1" applyBorder="1" applyAlignment="1" applyProtection="1">
      <alignment horizontal="right" vertical="center"/>
      <protection/>
    </xf>
    <xf numFmtId="0" fontId="0" fillId="0" borderId="41" xfId="62" applyFont="1" applyFill="1" applyBorder="1" applyAlignment="1" applyProtection="1">
      <alignment horizontal="right" vertical="center"/>
      <protection/>
    </xf>
    <xf numFmtId="0" fontId="0" fillId="0" borderId="18" xfId="62" applyFont="1" applyFill="1" applyBorder="1" applyAlignment="1" applyProtection="1">
      <alignment horizontal="right" vertical="center"/>
      <protection/>
    </xf>
    <xf numFmtId="210" fontId="0" fillId="0" borderId="0" xfId="62" applyNumberFormat="1" applyFont="1" applyFill="1" applyBorder="1" applyAlignment="1" applyProtection="1">
      <alignment horizontal="right" vertical="center"/>
      <protection/>
    </xf>
    <xf numFmtId="183" fontId="15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183" fontId="15" fillId="0" borderId="0" xfId="49" applyNumberFormat="1" applyFont="1" applyBorder="1" applyAlignment="1">
      <alignment vertical="center"/>
    </xf>
    <xf numFmtId="183" fontId="13" fillId="0" borderId="0" xfId="49" applyNumberFormat="1" applyFont="1" applyBorder="1" applyAlignment="1">
      <alignment horizontal="right" vertical="center"/>
    </xf>
    <xf numFmtId="183" fontId="0" fillId="0" borderId="0" xfId="49" applyNumberFormat="1" applyFont="1" applyFill="1" applyAlignment="1">
      <alignment vertical="center"/>
    </xf>
    <xf numFmtId="183" fontId="0" fillId="0" borderId="0" xfId="49" applyNumberFormat="1" applyFont="1" applyBorder="1" applyAlignment="1">
      <alignment horizontal="right" vertical="center"/>
    </xf>
    <xf numFmtId="183" fontId="15" fillId="0" borderId="0" xfId="49" applyNumberFormat="1" applyFont="1" applyFill="1" applyBorder="1" applyAlignment="1">
      <alignment vertical="center"/>
    </xf>
    <xf numFmtId="183" fontId="15" fillId="0" borderId="0" xfId="0" applyNumberFormat="1" applyFont="1" applyFill="1" applyBorder="1" applyAlignment="1">
      <alignment horizontal="right" vertical="center"/>
    </xf>
    <xf numFmtId="183" fontId="15" fillId="0" borderId="0" xfId="49" applyNumberFormat="1" applyFont="1" applyBorder="1" applyAlignment="1">
      <alignment horizontal="right" vertical="center"/>
    </xf>
    <xf numFmtId="183" fontId="13" fillId="0" borderId="0" xfId="0" applyNumberFormat="1" applyFont="1" applyFill="1" applyAlignment="1">
      <alignment horizontal="center" vertical="center"/>
    </xf>
    <xf numFmtId="183" fontId="15" fillId="0" borderId="0" xfId="49" applyNumberFormat="1" applyFont="1" applyFill="1" applyAlignment="1">
      <alignment vertical="center"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0" xfId="49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 applyProtection="1">
      <alignment vertical="center"/>
      <protection/>
    </xf>
    <xf numFmtId="41" fontId="15" fillId="0" borderId="0" xfId="49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 applyProtection="1">
      <alignment vertical="center" shrinkToFit="1"/>
      <protection/>
    </xf>
    <xf numFmtId="41" fontId="15" fillId="0" borderId="0" xfId="49" applyNumberFormat="1" applyFont="1" applyFill="1" applyBorder="1" applyAlignment="1">
      <alignment vertical="center" shrinkToFit="1"/>
    </xf>
    <xf numFmtId="38" fontId="13" fillId="0" borderId="0" xfId="49" applyFont="1" applyFill="1" applyBorder="1" applyAlignment="1">
      <alignment horizontal="right" vertical="center"/>
    </xf>
    <xf numFmtId="38" fontId="15" fillId="0" borderId="25" xfId="49" applyFont="1" applyFill="1" applyBorder="1" applyAlignment="1">
      <alignment horizontal="right" vertical="center"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207" fontId="15" fillId="0" borderId="27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right" vertical="center"/>
    </xf>
    <xf numFmtId="177" fontId="0" fillId="0" borderId="43" xfId="62" applyNumberFormat="1" applyFont="1" applyFill="1" applyBorder="1" applyAlignment="1" applyProtection="1">
      <alignment horizontal="right" vertical="center"/>
      <protection/>
    </xf>
    <xf numFmtId="177" fontId="0" fillId="0" borderId="21" xfId="62" applyNumberFormat="1" applyFont="1" applyFill="1" applyBorder="1" applyAlignment="1" applyProtection="1">
      <alignment horizontal="right" vertical="center"/>
      <protection/>
    </xf>
    <xf numFmtId="0" fontId="0" fillId="0" borderId="42" xfId="62" applyFont="1" applyFill="1" applyBorder="1" applyAlignment="1" applyProtection="1">
      <alignment horizontal="right" vertical="center"/>
      <protection/>
    </xf>
    <xf numFmtId="0" fontId="0" fillId="0" borderId="25" xfId="62" applyFont="1" applyFill="1" applyBorder="1" applyAlignment="1" applyProtection="1">
      <alignment horizontal="right" vertical="center"/>
      <protection/>
    </xf>
    <xf numFmtId="0" fontId="0" fillId="0" borderId="27" xfId="62" applyFont="1" applyFill="1" applyBorder="1" applyAlignment="1" applyProtection="1">
      <alignment horizontal="right"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44" xfId="62" applyFont="1" applyFill="1" applyBorder="1" applyAlignment="1" applyProtection="1">
      <alignment horizontal="distributed" vertical="center"/>
      <protection/>
    </xf>
    <xf numFmtId="0" fontId="0" fillId="0" borderId="47" xfId="62" applyFont="1" applyFill="1" applyBorder="1" applyAlignment="1" applyProtection="1">
      <alignment horizontal="left" vertical="center"/>
      <protection/>
    </xf>
    <xf numFmtId="182" fontId="0" fillId="0" borderId="23" xfId="62" applyNumberFormat="1" applyFont="1" applyFill="1" applyBorder="1" applyAlignment="1" applyProtection="1">
      <alignment horizontal="left" vertical="center"/>
      <protection/>
    </xf>
    <xf numFmtId="0" fontId="0" fillId="0" borderId="23" xfId="62" applyFont="1" applyFill="1" applyBorder="1" applyAlignment="1" applyProtection="1">
      <alignment horizontal="right" vertical="center"/>
      <protection/>
    </xf>
    <xf numFmtId="1" fontId="15" fillId="0" borderId="0" xfId="62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5" fillId="0" borderId="12" xfId="0" applyFont="1" applyFill="1" applyBorder="1" applyAlignment="1" applyProtection="1" quotePrefix="1">
      <alignment horizontal="center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2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19" fillId="0" borderId="59" xfId="0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7" fontId="0" fillId="0" borderId="48" xfId="0" applyNumberFormat="1" applyFont="1" applyFill="1" applyBorder="1" applyAlignment="1" applyProtection="1">
      <alignment horizontal="center" vertical="center"/>
      <protection/>
    </xf>
    <xf numFmtId="177" fontId="0" fillId="0" borderId="49" xfId="0" applyNumberFormat="1" applyFont="1" applyFill="1" applyBorder="1" applyAlignment="1" applyProtection="1">
      <alignment horizontal="center" vertical="center"/>
      <protection/>
    </xf>
    <xf numFmtId="177" fontId="0" fillId="0" borderId="65" xfId="0" applyNumberFormat="1" applyFont="1" applyFill="1" applyBorder="1" applyAlignment="1" applyProtection="1">
      <alignment horizontal="center" vertical="center"/>
      <protection/>
    </xf>
    <xf numFmtId="177" fontId="0" fillId="0" borderId="36" xfId="0" applyNumberFormat="1" applyFont="1" applyFill="1" applyBorder="1" applyAlignment="1" applyProtection="1">
      <alignment horizontal="center" vertical="center"/>
      <protection/>
    </xf>
    <xf numFmtId="177" fontId="0" fillId="0" borderId="66" xfId="0" applyNumberFormat="1" applyFont="1" applyFill="1" applyBorder="1" applyAlignment="1" applyProtection="1">
      <alignment horizontal="center" vertical="center"/>
      <protection/>
    </xf>
    <xf numFmtId="177" fontId="0" fillId="0" borderId="53" xfId="0" applyNumberFormat="1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67" xfId="0" applyFont="1" applyFill="1" applyBorder="1" applyAlignment="1" applyProtection="1">
      <alignment horizontal="distributed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15" fillId="0" borderId="30" xfId="0" applyFont="1" applyFill="1" applyBorder="1" applyAlignment="1" applyProtection="1" quotePrefix="1">
      <alignment horizontal="center" vertical="center"/>
      <protection/>
    </xf>
    <xf numFmtId="0" fontId="15" fillId="0" borderId="67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 quotePrefix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19" fillId="0" borderId="52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9" fillId="0" borderId="34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 shrinkToFit="1"/>
      <protection/>
    </xf>
    <xf numFmtId="0" fontId="0" fillId="0" borderId="4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68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 quotePrefix="1">
      <alignment horizontal="center" vertical="center"/>
      <protection/>
    </xf>
    <xf numFmtId="0" fontId="15" fillId="0" borderId="28" xfId="0" applyFont="1" applyFill="1" applyBorder="1" applyAlignment="1" applyProtection="1" quotePrefix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69" xfId="0" applyFont="1" applyFill="1" applyBorder="1" applyAlignment="1" applyProtection="1">
      <alignment horizontal="distributed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15" fillId="0" borderId="3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0" fillId="0" borderId="0" xfId="0" applyFont="1" applyAlignment="1" quotePrefix="1">
      <alignment horizontal="center" vertical="center"/>
    </xf>
    <xf numFmtId="0" fontId="14" fillId="0" borderId="0" xfId="0" applyFont="1" applyAlignment="1" quotePrefix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17" fillId="0" borderId="0" xfId="0" applyFont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47" xfId="62" applyFont="1" applyFill="1" applyBorder="1" applyAlignment="1">
      <alignment horizontal="center" vertical="center" textRotation="255"/>
      <protection/>
    </xf>
    <xf numFmtId="0" fontId="0" fillId="0" borderId="12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36" xfId="62" applyFont="1" applyFill="1" applyBorder="1" applyAlignment="1" applyProtection="1">
      <alignment horizontal="center" vertical="center"/>
      <protection/>
    </xf>
    <xf numFmtId="0" fontId="0" fillId="0" borderId="53" xfId="62" applyFont="1" applyFill="1" applyBorder="1" applyAlignment="1" applyProtection="1">
      <alignment horizontal="center" vertical="center"/>
      <protection/>
    </xf>
    <xf numFmtId="0" fontId="0" fillId="0" borderId="66" xfId="62" applyFont="1" applyFill="1" applyBorder="1" applyAlignment="1" applyProtection="1">
      <alignment horizontal="center" vertical="center"/>
      <protection/>
    </xf>
    <xf numFmtId="0" fontId="0" fillId="0" borderId="65" xfId="62" applyFont="1" applyFill="1" applyBorder="1" applyAlignment="1" applyProtection="1">
      <alignment horizontal="center" vertical="center"/>
      <protection/>
    </xf>
    <xf numFmtId="0" fontId="0" fillId="0" borderId="77" xfId="62" applyFont="1" applyFill="1" applyBorder="1" applyAlignment="1">
      <alignment horizontal="center" vertical="center"/>
      <protection/>
    </xf>
    <xf numFmtId="0" fontId="0" fillId="0" borderId="66" xfId="62" applyFont="1" applyFill="1" applyBorder="1" applyAlignment="1">
      <alignment horizontal="center" vertical="center"/>
      <protection/>
    </xf>
    <xf numFmtId="0" fontId="0" fillId="0" borderId="38" xfId="62" applyFont="1" applyFill="1" applyBorder="1" applyAlignment="1">
      <alignment horizontal="center" vertical="center"/>
      <protection/>
    </xf>
    <xf numFmtId="0" fontId="0" fillId="0" borderId="77" xfId="62" applyFont="1" applyFill="1" applyBorder="1" applyAlignment="1" applyProtection="1">
      <alignment horizontal="center" vertical="center"/>
      <protection/>
    </xf>
    <xf numFmtId="0" fontId="0" fillId="0" borderId="38" xfId="62" applyFont="1" applyFill="1" applyBorder="1" applyAlignment="1" applyProtection="1">
      <alignment horizontal="center" vertical="center"/>
      <protection/>
    </xf>
    <xf numFmtId="0" fontId="0" fillId="0" borderId="52" xfId="62" applyFont="1" applyFill="1" applyBorder="1" applyAlignment="1" applyProtection="1">
      <alignment horizontal="center" vertical="center"/>
      <protection/>
    </xf>
    <xf numFmtId="0" fontId="0" fillId="0" borderId="45" xfId="62" applyFont="1" applyFill="1" applyBorder="1" applyAlignment="1">
      <alignment horizontal="center" vertical="center"/>
      <protection/>
    </xf>
    <xf numFmtId="0" fontId="0" fillId="0" borderId="46" xfId="62" applyFont="1" applyFill="1" applyBorder="1" applyAlignment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52" xfId="62" applyFont="1" applyFill="1" applyBorder="1" applyAlignment="1" applyProtection="1">
      <alignment horizontal="center" vertical="center" wrapText="1"/>
      <protection/>
    </xf>
    <xf numFmtId="0" fontId="0" fillId="0" borderId="45" xfId="62" applyFont="1" applyFill="1" applyBorder="1" applyAlignment="1">
      <alignment horizontal="center" vertical="center" wrapText="1"/>
      <protection/>
    </xf>
    <xf numFmtId="0" fontId="0" fillId="0" borderId="46" xfId="62" applyFont="1" applyFill="1" applyBorder="1" applyAlignment="1">
      <alignment horizontal="center" vertical="center" wrapText="1"/>
      <protection/>
    </xf>
    <xf numFmtId="0" fontId="0" fillId="0" borderId="34" xfId="62" applyFont="1" applyFill="1" applyBorder="1" applyAlignment="1">
      <alignment horizontal="center" vertical="center" wrapText="1"/>
      <protection/>
    </xf>
    <xf numFmtId="0" fontId="0" fillId="0" borderId="27" xfId="62" applyFont="1" applyFill="1" applyBorder="1" applyAlignment="1">
      <alignment horizontal="center" vertical="center" wrapText="1"/>
      <protection/>
    </xf>
    <xf numFmtId="0" fontId="0" fillId="0" borderId="28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 applyProtection="1">
      <alignment horizontal="distributed" vertical="center"/>
      <protection/>
    </xf>
    <xf numFmtId="0" fontId="0" fillId="0" borderId="14" xfId="62" applyFont="1" applyFill="1" applyBorder="1" applyAlignment="1" applyProtection="1">
      <alignment horizontal="distributed" vertical="center"/>
      <protection/>
    </xf>
    <xf numFmtId="0" fontId="0" fillId="0" borderId="17" xfId="62" applyFont="1" applyFill="1" applyBorder="1" applyAlignment="1" applyProtection="1">
      <alignment horizontal="distributed" vertical="center"/>
      <protection/>
    </xf>
    <xf numFmtId="0" fontId="0" fillId="0" borderId="40" xfId="62" applyFont="1" applyFill="1" applyBorder="1" applyAlignment="1" applyProtection="1">
      <alignment horizontal="center" vertical="center"/>
      <protection/>
    </xf>
    <xf numFmtId="0" fontId="0" fillId="0" borderId="11" xfId="62" applyFont="1" applyFill="1" applyBorder="1" applyAlignment="1" applyProtection="1">
      <alignment horizontal="center" vertical="center"/>
      <protection/>
    </xf>
    <xf numFmtId="0" fontId="15" fillId="0" borderId="13" xfId="62" applyFont="1" applyFill="1" applyBorder="1" applyAlignment="1" applyProtection="1">
      <alignment horizontal="distributed" vertical="center" wrapText="1"/>
      <protection/>
    </xf>
    <xf numFmtId="0" fontId="15" fillId="0" borderId="13" xfId="62" applyFont="1" applyFill="1" applyBorder="1" applyAlignment="1" applyProtection="1">
      <alignment horizontal="distributed" vertical="center"/>
      <protection/>
    </xf>
    <xf numFmtId="0" fontId="0" fillId="0" borderId="12" xfId="62" applyFont="1" applyFill="1" applyBorder="1" applyAlignment="1">
      <alignment horizontal="center" vertical="center" textRotation="255"/>
      <protection/>
    </xf>
    <xf numFmtId="0" fontId="0" fillId="0" borderId="26" xfId="62" applyFont="1" applyFill="1" applyBorder="1" applyAlignment="1">
      <alignment horizontal="center" vertical="center" textRotation="255"/>
      <protection/>
    </xf>
    <xf numFmtId="0" fontId="17" fillId="0" borderId="0" xfId="62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28" xfId="62" applyFont="1" applyFill="1" applyBorder="1" applyAlignment="1">
      <alignment horizontal="center" vertical="center" textRotation="255"/>
      <protection/>
    </xf>
    <xf numFmtId="0" fontId="0" fillId="0" borderId="78" xfId="62" applyFont="1" applyFill="1" applyBorder="1" applyAlignment="1" applyProtection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未定義" xfId="66"/>
    <cellStyle name="良い" xfId="67"/>
  </cellStyles>
  <dxfs count="1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5" name="AutoShape 31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6" name="AutoShape 32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7" name="AutoShape 33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8" name="AutoShape 34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7</xdr:row>
      <xdr:rowOff>123825</xdr:rowOff>
    </xdr:from>
    <xdr:to>
      <xdr:col>3</xdr:col>
      <xdr:colOff>161925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190750" y="1714500"/>
          <a:ext cx="142875" cy="942975"/>
        </a:xfrm>
        <a:prstGeom prst="leftBrace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13</xdr:row>
      <xdr:rowOff>104775</xdr:rowOff>
    </xdr:from>
    <xdr:to>
      <xdr:col>3</xdr:col>
      <xdr:colOff>180975</xdr:colOff>
      <xdr:row>16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228850" y="282892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17</xdr:row>
      <xdr:rowOff>76200</xdr:rowOff>
    </xdr:from>
    <xdr:to>
      <xdr:col>3</xdr:col>
      <xdr:colOff>180975</xdr:colOff>
      <xdr:row>18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2257425" y="35623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20</xdr:row>
      <xdr:rowOff>85725</xdr:rowOff>
    </xdr:from>
    <xdr:to>
      <xdr:col>3</xdr:col>
      <xdr:colOff>180975</xdr:colOff>
      <xdr:row>21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2257425" y="41433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24</xdr:row>
      <xdr:rowOff>85725</xdr:rowOff>
    </xdr:from>
    <xdr:to>
      <xdr:col>3</xdr:col>
      <xdr:colOff>190500</xdr:colOff>
      <xdr:row>26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2266950" y="490537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123825</xdr:rowOff>
    </xdr:from>
    <xdr:to>
      <xdr:col>3</xdr:col>
      <xdr:colOff>180975</xdr:colOff>
      <xdr:row>30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2257425" y="589597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27</xdr:row>
      <xdr:rowOff>76200</xdr:rowOff>
    </xdr:from>
    <xdr:to>
      <xdr:col>4</xdr:col>
      <xdr:colOff>0</xdr:colOff>
      <xdr:row>29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2228850" y="5467350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31</xdr:row>
      <xdr:rowOff>76200</xdr:rowOff>
    </xdr:from>
    <xdr:to>
      <xdr:col>3</xdr:col>
      <xdr:colOff>190500</xdr:colOff>
      <xdr:row>33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2266950" y="6229350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35</xdr:row>
      <xdr:rowOff>76200</xdr:rowOff>
    </xdr:from>
    <xdr:to>
      <xdr:col>4</xdr:col>
      <xdr:colOff>0</xdr:colOff>
      <xdr:row>36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2228850" y="699135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43</xdr:row>
      <xdr:rowOff>85725</xdr:rowOff>
    </xdr:from>
    <xdr:to>
      <xdr:col>4</xdr:col>
      <xdr:colOff>0</xdr:colOff>
      <xdr:row>44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2209800" y="852487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40</xdr:row>
      <xdr:rowOff>104775</xdr:rowOff>
    </xdr:from>
    <xdr:to>
      <xdr:col>3</xdr:col>
      <xdr:colOff>180975</xdr:colOff>
      <xdr:row>41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2257425" y="797242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95250</xdr:rowOff>
    </xdr:from>
    <xdr:to>
      <xdr:col>4</xdr:col>
      <xdr:colOff>0</xdr:colOff>
      <xdr:row>38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2276475" y="73914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49</xdr:row>
      <xdr:rowOff>85725</xdr:rowOff>
    </xdr:from>
    <xdr:to>
      <xdr:col>3</xdr:col>
      <xdr:colOff>190500</xdr:colOff>
      <xdr:row>50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2266950" y="96678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51</xdr:row>
      <xdr:rowOff>95250</xdr:rowOff>
    </xdr:from>
    <xdr:to>
      <xdr:col>3</xdr:col>
      <xdr:colOff>190500</xdr:colOff>
      <xdr:row>52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2266950" y="100584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53</xdr:row>
      <xdr:rowOff>95250</xdr:rowOff>
    </xdr:from>
    <xdr:to>
      <xdr:col>4</xdr:col>
      <xdr:colOff>0</xdr:colOff>
      <xdr:row>54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2276475" y="104394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58</xdr:row>
      <xdr:rowOff>76200</xdr:rowOff>
    </xdr:from>
    <xdr:to>
      <xdr:col>3</xdr:col>
      <xdr:colOff>190500</xdr:colOff>
      <xdr:row>59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2266950" y="113728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64</xdr:row>
      <xdr:rowOff>95250</xdr:rowOff>
    </xdr:from>
    <xdr:to>
      <xdr:col>3</xdr:col>
      <xdr:colOff>190500</xdr:colOff>
      <xdr:row>65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2266950" y="12534900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123825</xdr:rowOff>
    </xdr:from>
    <xdr:to>
      <xdr:col>3</xdr:col>
      <xdr:colOff>161925</xdr:colOff>
      <xdr:row>12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2190750" y="1714500"/>
          <a:ext cx="142875" cy="942975"/>
        </a:xfrm>
        <a:prstGeom prst="leftBrace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13</xdr:row>
      <xdr:rowOff>104775</xdr:rowOff>
    </xdr:from>
    <xdr:to>
      <xdr:col>3</xdr:col>
      <xdr:colOff>180975</xdr:colOff>
      <xdr:row>16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2228850" y="282892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17</xdr:row>
      <xdr:rowOff>76200</xdr:rowOff>
    </xdr:from>
    <xdr:to>
      <xdr:col>3</xdr:col>
      <xdr:colOff>180975</xdr:colOff>
      <xdr:row>18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2257425" y="35623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20</xdr:row>
      <xdr:rowOff>85725</xdr:rowOff>
    </xdr:from>
    <xdr:to>
      <xdr:col>3</xdr:col>
      <xdr:colOff>180975</xdr:colOff>
      <xdr:row>21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2257425" y="41433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24</xdr:row>
      <xdr:rowOff>85725</xdr:rowOff>
    </xdr:from>
    <xdr:to>
      <xdr:col>3</xdr:col>
      <xdr:colOff>190500</xdr:colOff>
      <xdr:row>26</xdr:row>
      <xdr:rowOff>133350</xdr:rowOff>
    </xdr:to>
    <xdr:sp>
      <xdr:nvSpPr>
        <xdr:cNvPr id="22" name="AutoShape 22"/>
        <xdr:cNvSpPr>
          <a:spLocks/>
        </xdr:cNvSpPr>
      </xdr:nvSpPr>
      <xdr:spPr>
        <a:xfrm>
          <a:off x="2266950" y="490537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123825</xdr:rowOff>
    </xdr:from>
    <xdr:to>
      <xdr:col>3</xdr:col>
      <xdr:colOff>180975</xdr:colOff>
      <xdr:row>30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2257425" y="589597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27</xdr:row>
      <xdr:rowOff>76200</xdr:rowOff>
    </xdr:from>
    <xdr:to>
      <xdr:col>4</xdr:col>
      <xdr:colOff>0</xdr:colOff>
      <xdr:row>29</xdr:row>
      <xdr:rowOff>19050</xdr:rowOff>
    </xdr:to>
    <xdr:sp>
      <xdr:nvSpPr>
        <xdr:cNvPr id="24" name="AutoShape 24"/>
        <xdr:cNvSpPr>
          <a:spLocks/>
        </xdr:cNvSpPr>
      </xdr:nvSpPr>
      <xdr:spPr>
        <a:xfrm>
          <a:off x="2228850" y="5467350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31</xdr:row>
      <xdr:rowOff>76200</xdr:rowOff>
    </xdr:from>
    <xdr:to>
      <xdr:col>3</xdr:col>
      <xdr:colOff>190500</xdr:colOff>
      <xdr:row>33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2266950" y="6229350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35</xdr:row>
      <xdr:rowOff>76200</xdr:rowOff>
    </xdr:from>
    <xdr:to>
      <xdr:col>4</xdr:col>
      <xdr:colOff>0</xdr:colOff>
      <xdr:row>36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2228850" y="699135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43</xdr:row>
      <xdr:rowOff>85725</xdr:rowOff>
    </xdr:from>
    <xdr:to>
      <xdr:col>4</xdr:col>
      <xdr:colOff>0</xdr:colOff>
      <xdr:row>44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2209800" y="852487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40</xdr:row>
      <xdr:rowOff>104775</xdr:rowOff>
    </xdr:from>
    <xdr:to>
      <xdr:col>3</xdr:col>
      <xdr:colOff>180975</xdr:colOff>
      <xdr:row>41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2257425" y="797242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95250</xdr:rowOff>
    </xdr:from>
    <xdr:to>
      <xdr:col>4</xdr:col>
      <xdr:colOff>0</xdr:colOff>
      <xdr:row>38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2276475" y="73914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49</xdr:row>
      <xdr:rowOff>85725</xdr:rowOff>
    </xdr:from>
    <xdr:to>
      <xdr:col>3</xdr:col>
      <xdr:colOff>190500</xdr:colOff>
      <xdr:row>50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2266950" y="96678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51</xdr:row>
      <xdr:rowOff>95250</xdr:rowOff>
    </xdr:from>
    <xdr:to>
      <xdr:col>3</xdr:col>
      <xdr:colOff>190500</xdr:colOff>
      <xdr:row>52</xdr:row>
      <xdr:rowOff>161925</xdr:rowOff>
    </xdr:to>
    <xdr:sp>
      <xdr:nvSpPr>
        <xdr:cNvPr id="31" name="AutoShape 31"/>
        <xdr:cNvSpPr>
          <a:spLocks/>
        </xdr:cNvSpPr>
      </xdr:nvSpPr>
      <xdr:spPr>
        <a:xfrm>
          <a:off x="2266950" y="100584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53</xdr:row>
      <xdr:rowOff>95250</xdr:rowOff>
    </xdr:from>
    <xdr:to>
      <xdr:col>4</xdr:col>
      <xdr:colOff>0</xdr:colOff>
      <xdr:row>54</xdr:row>
      <xdr:rowOff>161925</xdr:rowOff>
    </xdr:to>
    <xdr:sp>
      <xdr:nvSpPr>
        <xdr:cNvPr id="32" name="AutoShape 32"/>
        <xdr:cNvSpPr>
          <a:spLocks/>
        </xdr:cNvSpPr>
      </xdr:nvSpPr>
      <xdr:spPr>
        <a:xfrm>
          <a:off x="2276475" y="104394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58</xdr:row>
      <xdr:rowOff>76200</xdr:rowOff>
    </xdr:from>
    <xdr:to>
      <xdr:col>3</xdr:col>
      <xdr:colOff>190500</xdr:colOff>
      <xdr:row>59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2266950" y="113728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64</xdr:row>
      <xdr:rowOff>95250</xdr:rowOff>
    </xdr:from>
    <xdr:to>
      <xdr:col>3</xdr:col>
      <xdr:colOff>190500</xdr:colOff>
      <xdr:row>65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2266950" y="12534900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1\toukei1\&#32113;&#35336;&#20998;&#26512;GP&#20849;&#36890;\&#32113;&#35336;&#26360;\&#32113;&#35336;&#26360;\H30&#24180;&#29256;\H30&#29256;%20&#20316;&#26989;&#29992;&#12487;&#12540;&#12479;\28-21&#65288;%20155_&#27827;&#24029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0200M-55\suishitu%20(F)\suishitu\&#27700;&#36074;_H22&#24180;&#24230;\&#65302;&#65296;&#65294;&#20844;&#20849;&#29992;&#27700;&#22495;&#12539;&#22320;&#19979;&#27700;&#27738;&#26579;\&#65302;&#65301;&#65294;&#22577;&#21578;&#26360;\20101025&#30707;&#24029;&#30476;&#32113;&#35336;&#26360;&#21407;&#31295;&#299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ra-tak\AppData\Local\Microsoft\Windows\Temporary%20Internet%20Files\Content.IE5\JV1HJL0J\H22_&#21442;&#32771;&#65298;&#65288;&#29983;&#27963;&#38917;&#30446;&#19981;&#36969;&#21512;&#29366;&#27841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32113;&#35336;&#20998;&#26512;GP&#20849;&#36890;\&#32113;&#35336;&#26360;\&#32113;&#35336;&#26360;\H29&#24180;&#29256;\H29&#29256;%20&#22238;&#31572;&#12487;&#12540;&#12479;\&#30476;&#65288;&#65298;&#65289;\28-21&#65288;%20155_&#27827;&#24029;&#12487;&#12540;&#12479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Users\hara-tak\AppData\Local\Microsoft\Windows\Temporary%20Internet%20Files\Content.IE5\JV1HJL0J\H22_&#21442;&#32771;&#65298;&#65288;&#29983;&#27963;&#38917;&#30446;&#19981;&#36969;&#21512;&#29366;&#2784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2_統計情報室 (テキスト)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ｐＨ"/>
      <sheetName val="ＤＯ"/>
      <sheetName val="ＢＯＤ・ＣＯＤ"/>
      <sheetName val="ＳＳ・n-ﾍｷｻﾝ抽出物質"/>
      <sheetName val="大腸菌群数"/>
      <sheetName val="参考資料２"/>
      <sheetName val="Sheet1"/>
      <sheetName val="check"/>
      <sheetName val="県統計書用"/>
      <sheetName val="25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ｐＨ"/>
      <sheetName val="ＤＯ"/>
      <sheetName val="ＢＯＤ・ＣＯＤ"/>
      <sheetName val="ＳＳ・n-ﾍｷｻﾝ抽出物質"/>
      <sheetName val="大腸菌群数"/>
      <sheetName val="参考資料２"/>
      <sheetName val="252_統計情報室"/>
      <sheetName val="252用集計"/>
      <sheetName val="chec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52_統計情報室 (テキスト)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ｐＨ"/>
      <sheetName val="ＤＯ"/>
      <sheetName val="ＢＯＤ・ＣＯＤ"/>
      <sheetName val="ＳＳ・n-ﾍｷｻﾝ抽出物質"/>
      <sheetName val="大腸菌群数"/>
      <sheetName val="参考資料２"/>
      <sheetName val="252_統計情報室"/>
      <sheetName val="252用集計"/>
      <sheetName val="chec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S49"/>
  <sheetViews>
    <sheetView tabSelected="1"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10.59765625" defaultRowHeight="15"/>
  <cols>
    <col min="1" max="1" width="2.59765625" style="126" customWidth="1"/>
    <col min="2" max="2" width="12.5" style="126" customWidth="1"/>
    <col min="3" max="10" width="9.59765625" style="126" customWidth="1"/>
    <col min="11" max="11" width="10.59765625" style="126" customWidth="1"/>
    <col min="12" max="23" width="9.59765625" style="126" customWidth="1"/>
    <col min="24" max="16384" width="10.59765625" style="126" customWidth="1"/>
  </cols>
  <sheetData>
    <row r="1" spans="1:22" s="125" customFormat="1" ht="19.5" customHeight="1">
      <c r="A1" s="1" t="s">
        <v>465</v>
      </c>
      <c r="V1" s="2" t="s">
        <v>466</v>
      </c>
    </row>
    <row r="2" spans="1:23" ht="24.75" customHeight="1">
      <c r="A2" s="507" t="s">
        <v>359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71"/>
    </row>
    <row r="3" spans="1:23" ht="19.5" customHeight="1">
      <c r="A3" s="508" t="s">
        <v>404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3"/>
    </row>
    <row r="4" spans="2:22" ht="18" customHeight="1" thickBot="1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  <c r="M4" s="128"/>
      <c r="N4" s="127"/>
      <c r="O4" s="127"/>
      <c r="P4" s="127"/>
      <c r="Q4" s="127"/>
      <c r="R4" s="127"/>
      <c r="S4" s="127"/>
      <c r="T4" s="127"/>
      <c r="U4" s="127"/>
      <c r="V4" s="129" t="s">
        <v>157</v>
      </c>
    </row>
    <row r="5" spans="1:22" ht="15.75" customHeight="1">
      <c r="A5" s="509" t="s">
        <v>86</v>
      </c>
      <c r="B5" s="510"/>
      <c r="C5" s="515" t="s">
        <v>158</v>
      </c>
      <c r="D5" s="516"/>
      <c r="E5" s="516"/>
      <c r="F5" s="516"/>
      <c r="G5" s="516"/>
      <c r="H5" s="516"/>
      <c r="I5" s="516"/>
      <c r="J5" s="516"/>
      <c r="K5" s="516"/>
      <c r="L5" s="517" t="s">
        <v>159</v>
      </c>
      <c r="M5" s="518"/>
      <c r="N5" s="519" t="s">
        <v>160</v>
      </c>
      <c r="O5" s="522" t="s">
        <v>458</v>
      </c>
      <c r="P5" s="522" t="s">
        <v>161</v>
      </c>
      <c r="Q5" s="522" t="s">
        <v>162</v>
      </c>
      <c r="R5" s="522" t="s">
        <v>405</v>
      </c>
      <c r="S5" s="525" t="s">
        <v>163</v>
      </c>
      <c r="T5" s="528" t="s">
        <v>452</v>
      </c>
      <c r="U5" s="525" t="s">
        <v>164</v>
      </c>
      <c r="V5" s="528" t="s">
        <v>165</v>
      </c>
    </row>
    <row r="6" spans="1:22" ht="15.75" customHeight="1">
      <c r="A6" s="511"/>
      <c r="B6" s="512"/>
      <c r="C6" s="531" t="s">
        <v>360</v>
      </c>
      <c r="D6" s="532"/>
      <c r="E6" s="532"/>
      <c r="F6" s="532"/>
      <c r="G6" s="533" t="s">
        <v>57</v>
      </c>
      <c r="H6" s="532"/>
      <c r="I6" s="532"/>
      <c r="J6" s="532"/>
      <c r="K6" s="534"/>
      <c r="L6" s="535" t="s">
        <v>58</v>
      </c>
      <c r="M6" s="537" t="s">
        <v>406</v>
      </c>
      <c r="N6" s="520"/>
      <c r="O6" s="523"/>
      <c r="P6" s="523"/>
      <c r="Q6" s="523"/>
      <c r="R6" s="523"/>
      <c r="S6" s="526"/>
      <c r="T6" s="529"/>
      <c r="U6" s="526"/>
      <c r="V6" s="529"/>
    </row>
    <row r="7" spans="1:22" ht="15.75" customHeight="1">
      <c r="A7" s="513"/>
      <c r="B7" s="514"/>
      <c r="C7" s="133" t="s">
        <v>59</v>
      </c>
      <c r="D7" s="133" t="s">
        <v>60</v>
      </c>
      <c r="E7" s="133" t="s">
        <v>61</v>
      </c>
      <c r="F7" s="132" t="s">
        <v>62</v>
      </c>
      <c r="G7" s="134" t="s">
        <v>59</v>
      </c>
      <c r="H7" s="133" t="s">
        <v>60</v>
      </c>
      <c r="I7" s="133" t="s">
        <v>61</v>
      </c>
      <c r="J7" s="133" t="s">
        <v>63</v>
      </c>
      <c r="K7" s="130" t="s">
        <v>64</v>
      </c>
      <c r="L7" s="536"/>
      <c r="M7" s="538"/>
      <c r="N7" s="521"/>
      <c r="O7" s="524"/>
      <c r="P7" s="524"/>
      <c r="Q7" s="524"/>
      <c r="R7" s="524"/>
      <c r="S7" s="527"/>
      <c r="T7" s="530"/>
      <c r="U7" s="527"/>
      <c r="V7" s="530"/>
    </row>
    <row r="8" spans="1:22" ht="15.75" customHeight="1">
      <c r="A8" s="539" t="s">
        <v>455</v>
      </c>
      <c r="B8" s="540"/>
      <c r="C8" s="449">
        <v>97</v>
      </c>
      <c r="D8" s="90">
        <v>13</v>
      </c>
      <c r="E8" s="90" t="s">
        <v>223</v>
      </c>
      <c r="F8" s="90">
        <v>84</v>
      </c>
      <c r="G8" s="450">
        <v>18468</v>
      </c>
      <c r="H8" s="451">
        <v>3790</v>
      </c>
      <c r="I8" s="451">
        <v>92</v>
      </c>
      <c r="J8" s="451">
        <v>18</v>
      </c>
      <c r="K8" s="451">
        <v>14568</v>
      </c>
      <c r="L8" s="451">
        <v>874</v>
      </c>
      <c r="M8" s="451">
        <v>962</v>
      </c>
      <c r="N8" s="451">
        <v>488</v>
      </c>
      <c r="O8" s="451">
        <v>497</v>
      </c>
      <c r="P8" s="450">
        <v>3303</v>
      </c>
      <c r="Q8" s="450">
        <v>704</v>
      </c>
      <c r="R8" s="450">
        <v>2618</v>
      </c>
      <c r="S8" s="440" t="s">
        <v>87</v>
      </c>
      <c r="T8" s="440" t="s">
        <v>87</v>
      </c>
      <c r="U8" s="440" t="s">
        <v>87</v>
      </c>
      <c r="V8" s="440" t="s">
        <v>87</v>
      </c>
    </row>
    <row r="9" spans="1:22" ht="15.75" customHeight="1">
      <c r="A9" s="539" t="s">
        <v>425</v>
      </c>
      <c r="B9" s="540"/>
      <c r="C9" s="449">
        <v>97</v>
      </c>
      <c r="D9" s="450">
        <v>13</v>
      </c>
      <c r="E9" s="90" t="s">
        <v>223</v>
      </c>
      <c r="F9" s="450">
        <v>84</v>
      </c>
      <c r="G9" s="450">
        <v>18392</v>
      </c>
      <c r="H9" s="450">
        <v>3790</v>
      </c>
      <c r="I9" s="450">
        <v>92</v>
      </c>
      <c r="J9" s="450">
        <v>18</v>
      </c>
      <c r="K9" s="450">
        <v>14492</v>
      </c>
      <c r="L9" s="450">
        <v>878</v>
      </c>
      <c r="M9" s="450">
        <v>937</v>
      </c>
      <c r="N9" s="450">
        <v>487</v>
      </c>
      <c r="O9" s="450">
        <v>506</v>
      </c>
      <c r="P9" s="180" t="s">
        <v>87</v>
      </c>
      <c r="Q9" s="452" t="s">
        <v>87</v>
      </c>
      <c r="R9" s="452" t="s">
        <v>87</v>
      </c>
      <c r="S9" s="461">
        <v>554</v>
      </c>
      <c r="T9" s="461">
        <v>329</v>
      </c>
      <c r="U9" s="461">
        <v>14140</v>
      </c>
      <c r="V9" s="461">
        <v>3282</v>
      </c>
    </row>
    <row r="10" spans="1:22" ht="15.75" customHeight="1">
      <c r="A10" s="539" t="s">
        <v>456</v>
      </c>
      <c r="B10" s="540"/>
      <c r="C10" s="449">
        <v>95</v>
      </c>
      <c r="D10" s="450">
        <v>13</v>
      </c>
      <c r="E10" s="450" t="s">
        <v>223</v>
      </c>
      <c r="F10" s="450">
        <v>82</v>
      </c>
      <c r="G10" s="450">
        <v>18212</v>
      </c>
      <c r="H10" s="450">
        <v>3790</v>
      </c>
      <c r="I10" s="450">
        <v>92</v>
      </c>
      <c r="J10" s="450">
        <v>18</v>
      </c>
      <c r="K10" s="450">
        <v>14312</v>
      </c>
      <c r="L10" s="450">
        <v>872</v>
      </c>
      <c r="M10" s="450">
        <v>890</v>
      </c>
      <c r="N10" s="450">
        <v>481</v>
      </c>
      <c r="O10" s="450">
        <v>513</v>
      </c>
      <c r="P10" s="450">
        <v>3405</v>
      </c>
      <c r="Q10" s="450">
        <v>696</v>
      </c>
      <c r="R10" s="450">
        <v>2689</v>
      </c>
      <c r="S10" s="440" t="s">
        <v>87</v>
      </c>
      <c r="T10" s="440" t="s">
        <v>87</v>
      </c>
      <c r="U10" s="440" t="s">
        <v>87</v>
      </c>
      <c r="V10" s="440" t="s">
        <v>87</v>
      </c>
    </row>
    <row r="11" spans="1:22" ht="15.75" customHeight="1">
      <c r="A11" s="539" t="s">
        <v>426</v>
      </c>
      <c r="B11" s="540"/>
      <c r="C11" s="449">
        <v>94</v>
      </c>
      <c r="D11" s="450">
        <v>13</v>
      </c>
      <c r="E11" s="450" t="s">
        <v>223</v>
      </c>
      <c r="F11" s="450">
        <v>81</v>
      </c>
      <c r="G11" s="450">
        <v>17905</v>
      </c>
      <c r="H11" s="450">
        <v>3749</v>
      </c>
      <c r="I11" s="450">
        <v>92</v>
      </c>
      <c r="J11" s="450">
        <v>18</v>
      </c>
      <c r="K11" s="450">
        <v>14046</v>
      </c>
      <c r="L11" s="450">
        <v>876</v>
      </c>
      <c r="M11" s="450">
        <v>907</v>
      </c>
      <c r="N11" s="450">
        <v>482</v>
      </c>
      <c r="O11" s="450">
        <v>513</v>
      </c>
      <c r="P11" s="180" t="s">
        <v>87</v>
      </c>
      <c r="Q11" s="452" t="s">
        <v>87</v>
      </c>
      <c r="R11" s="452" t="s">
        <v>87</v>
      </c>
      <c r="S11" s="461">
        <v>568</v>
      </c>
      <c r="T11" s="461">
        <v>349</v>
      </c>
      <c r="U11" s="461">
        <v>14616</v>
      </c>
      <c r="V11" s="461">
        <v>3001</v>
      </c>
    </row>
    <row r="12" spans="1:22" s="137" customFormat="1" ht="15.75" customHeight="1">
      <c r="A12" s="541" t="s">
        <v>457</v>
      </c>
      <c r="B12" s="542"/>
      <c r="C12" s="453">
        <v>94</v>
      </c>
      <c r="D12" s="454">
        <v>13</v>
      </c>
      <c r="E12" s="455" t="s">
        <v>223</v>
      </c>
      <c r="F12" s="454">
        <v>81</v>
      </c>
      <c r="G12" s="454">
        <v>17905</v>
      </c>
      <c r="H12" s="454">
        <v>3749</v>
      </c>
      <c r="I12" s="454">
        <v>92</v>
      </c>
      <c r="J12" s="454">
        <v>18</v>
      </c>
      <c r="K12" s="454">
        <v>14046</v>
      </c>
      <c r="L12" s="454">
        <v>876</v>
      </c>
      <c r="M12" s="454">
        <v>907</v>
      </c>
      <c r="N12" s="454">
        <v>482</v>
      </c>
      <c r="O12" s="454">
        <v>528</v>
      </c>
      <c r="P12" s="248">
        <v>3430</v>
      </c>
      <c r="Q12" s="456">
        <v>710</v>
      </c>
      <c r="R12" s="456">
        <v>2728</v>
      </c>
      <c r="S12" s="456" t="s">
        <v>87</v>
      </c>
      <c r="T12" s="456" t="s">
        <v>87</v>
      </c>
      <c r="U12" s="456" t="s">
        <v>87</v>
      </c>
      <c r="V12" s="456" t="s">
        <v>87</v>
      </c>
    </row>
    <row r="13" spans="1:22" s="137" customFormat="1" ht="15.75" customHeight="1">
      <c r="A13" s="72"/>
      <c r="B13" s="73"/>
      <c r="C13" s="249"/>
      <c r="D13" s="74"/>
      <c r="E13" s="250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24"/>
      <c r="Q13" s="24"/>
      <c r="R13" s="24"/>
      <c r="S13" s="24"/>
      <c r="T13" s="24"/>
      <c r="U13" s="24"/>
      <c r="V13" s="24"/>
    </row>
    <row r="14" spans="1:22" s="137" customFormat="1" ht="15.75" customHeight="1">
      <c r="A14" s="543" t="s">
        <v>65</v>
      </c>
      <c r="B14" s="544"/>
      <c r="C14" s="454">
        <v>44</v>
      </c>
      <c r="D14" s="4">
        <v>7</v>
      </c>
      <c r="E14" s="455" t="s">
        <v>223</v>
      </c>
      <c r="F14" s="4">
        <v>37</v>
      </c>
      <c r="G14" s="454">
        <v>9509</v>
      </c>
      <c r="H14" s="26">
        <v>2173</v>
      </c>
      <c r="I14" s="26">
        <v>25</v>
      </c>
      <c r="J14" s="26">
        <v>6</v>
      </c>
      <c r="K14" s="26">
        <v>7305</v>
      </c>
      <c r="L14" s="26">
        <v>413</v>
      </c>
      <c r="M14" s="26">
        <v>431</v>
      </c>
      <c r="N14" s="25">
        <v>224</v>
      </c>
      <c r="O14" s="25">
        <v>230</v>
      </c>
      <c r="P14" s="454">
        <v>1917</v>
      </c>
      <c r="Q14" s="454">
        <v>351</v>
      </c>
      <c r="R14" s="454">
        <v>1479</v>
      </c>
      <c r="S14" s="454">
        <v>175</v>
      </c>
      <c r="T14" s="454">
        <v>192</v>
      </c>
      <c r="U14" s="454">
        <v>7509</v>
      </c>
      <c r="V14" s="454">
        <v>1180</v>
      </c>
    </row>
    <row r="15" spans="1:22" s="137" customFormat="1" ht="15.75" customHeight="1">
      <c r="A15" s="543" t="s">
        <v>66</v>
      </c>
      <c r="B15" s="544"/>
      <c r="C15" s="454">
        <v>7</v>
      </c>
      <c r="D15" s="4">
        <v>1</v>
      </c>
      <c r="E15" s="455" t="s">
        <v>223</v>
      </c>
      <c r="F15" s="4">
        <v>6</v>
      </c>
      <c r="G15" s="454">
        <v>1460</v>
      </c>
      <c r="H15" s="26">
        <v>230</v>
      </c>
      <c r="I15" s="26">
        <v>40</v>
      </c>
      <c r="J15" s="26">
        <v>4</v>
      </c>
      <c r="K15" s="26">
        <v>1186</v>
      </c>
      <c r="L15" s="26">
        <v>40</v>
      </c>
      <c r="M15" s="26">
        <v>88</v>
      </c>
      <c r="N15" s="25">
        <v>30</v>
      </c>
      <c r="O15" s="25">
        <v>29</v>
      </c>
      <c r="P15" s="454">
        <v>185</v>
      </c>
      <c r="Q15" s="454">
        <v>37</v>
      </c>
      <c r="R15" s="454">
        <v>116</v>
      </c>
      <c r="S15" s="454">
        <v>49</v>
      </c>
      <c r="T15" s="454">
        <v>30</v>
      </c>
      <c r="U15" s="454">
        <v>1139</v>
      </c>
      <c r="V15" s="454">
        <v>199</v>
      </c>
    </row>
    <row r="16" spans="1:22" s="137" customFormat="1" ht="15.75" customHeight="1">
      <c r="A16" s="543" t="s">
        <v>67</v>
      </c>
      <c r="B16" s="544"/>
      <c r="C16" s="454">
        <v>11</v>
      </c>
      <c r="D16" s="4">
        <v>1</v>
      </c>
      <c r="E16" s="455" t="s">
        <v>223</v>
      </c>
      <c r="F16" s="4">
        <v>10</v>
      </c>
      <c r="G16" s="454">
        <v>1241</v>
      </c>
      <c r="H16" s="26">
        <v>313</v>
      </c>
      <c r="I16" s="26">
        <v>10</v>
      </c>
      <c r="J16" s="26">
        <v>4</v>
      </c>
      <c r="K16" s="26">
        <v>914</v>
      </c>
      <c r="L16" s="26">
        <v>72</v>
      </c>
      <c r="M16" s="26">
        <v>96</v>
      </c>
      <c r="N16" s="25">
        <v>46</v>
      </c>
      <c r="O16" s="25">
        <v>53</v>
      </c>
      <c r="P16" s="454">
        <v>209</v>
      </c>
      <c r="Q16" s="454">
        <v>65</v>
      </c>
      <c r="R16" s="454">
        <v>214</v>
      </c>
      <c r="S16" s="454">
        <v>58</v>
      </c>
      <c r="T16" s="454">
        <v>34</v>
      </c>
      <c r="U16" s="454">
        <v>1099</v>
      </c>
      <c r="V16" s="454">
        <v>449</v>
      </c>
    </row>
    <row r="17" spans="1:22" s="137" customFormat="1" ht="15.75" customHeight="1">
      <c r="A17" s="543" t="s">
        <v>68</v>
      </c>
      <c r="B17" s="544"/>
      <c r="C17" s="454">
        <v>1</v>
      </c>
      <c r="D17" s="455" t="s">
        <v>223</v>
      </c>
      <c r="E17" s="455" t="s">
        <v>223</v>
      </c>
      <c r="F17" s="4">
        <v>1</v>
      </c>
      <c r="G17" s="454">
        <v>199</v>
      </c>
      <c r="H17" s="455" t="s">
        <v>223</v>
      </c>
      <c r="I17" s="455" t="s">
        <v>223</v>
      </c>
      <c r="J17" s="26">
        <v>4</v>
      </c>
      <c r="K17" s="26">
        <v>195</v>
      </c>
      <c r="L17" s="26">
        <v>25</v>
      </c>
      <c r="M17" s="26">
        <v>4</v>
      </c>
      <c r="N17" s="25">
        <v>12</v>
      </c>
      <c r="O17" s="25">
        <v>14</v>
      </c>
      <c r="P17" s="454">
        <v>38</v>
      </c>
      <c r="Q17" s="454">
        <v>18</v>
      </c>
      <c r="R17" s="454">
        <v>41</v>
      </c>
      <c r="S17" s="454">
        <v>27</v>
      </c>
      <c r="T17" s="454">
        <v>4</v>
      </c>
      <c r="U17" s="454">
        <v>177</v>
      </c>
      <c r="V17" s="454">
        <v>65</v>
      </c>
    </row>
    <row r="18" spans="1:22" s="137" customFormat="1" ht="15.75" customHeight="1">
      <c r="A18" s="543" t="s">
        <v>69</v>
      </c>
      <c r="B18" s="544"/>
      <c r="C18" s="454">
        <v>1</v>
      </c>
      <c r="D18" s="455" t="s">
        <v>223</v>
      </c>
      <c r="E18" s="455" t="s">
        <v>223</v>
      </c>
      <c r="F18" s="4">
        <v>1</v>
      </c>
      <c r="G18" s="454">
        <v>195</v>
      </c>
      <c r="H18" s="455" t="s">
        <v>223</v>
      </c>
      <c r="I18" s="26">
        <v>7</v>
      </c>
      <c r="J18" s="455" t="s">
        <v>223</v>
      </c>
      <c r="K18" s="26">
        <v>188</v>
      </c>
      <c r="L18" s="26">
        <v>11</v>
      </c>
      <c r="M18" s="26" t="s">
        <v>223</v>
      </c>
      <c r="N18" s="25">
        <v>5</v>
      </c>
      <c r="O18" s="25">
        <v>1</v>
      </c>
      <c r="P18" s="454">
        <v>25</v>
      </c>
      <c r="Q18" s="454">
        <v>6</v>
      </c>
      <c r="R18" s="454">
        <v>15</v>
      </c>
      <c r="S18" s="454">
        <v>13</v>
      </c>
      <c r="T18" s="454">
        <v>6</v>
      </c>
      <c r="U18" s="454">
        <v>128</v>
      </c>
      <c r="V18" s="454">
        <v>45</v>
      </c>
    </row>
    <row r="19" spans="1:22" s="137" customFormat="1" ht="15.75" customHeight="1">
      <c r="A19" s="543" t="s">
        <v>70</v>
      </c>
      <c r="B19" s="544"/>
      <c r="C19" s="454">
        <v>6</v>
      </c>
      <c r="D19" s="25">
        <v>2</v>
      </c>
      <c r="E19" s="455" t="s">
        <v>223</v>
      </c>
      <c r="F19" s="4">
        <v>4</v>
      </c>
      <c r="G19" s="454">
        <v>1114</v>
      </c>
      <c r="H19" s="26">
        <v>276</v>
      </c>
      <c r="I19" s="455" t="s">
        <v>223</v>
      </c>
      <c r="J19" s="455" t="s">
        <v>223</v>
      </c>
      <c r="K19" s="26">
        <v>838</v>
      </c>
      <c r="L19" s="26">
        <v>47</v>
      </c>
      <c r="M19" s="26">
        <v>57</v>
      </c>
      <c r="N19" s="25">
        <v>25</v>
      </c>
      <c r="O19" s="25">
        <v>32</v>
      </c>
      <c r="P19" s="454">
        <v>124</v>
      </c>
      <c r="Q19" s="454">
        <v>33</v>
      </c>
      <c r="R19" s="454">
        <v>107</v>
      </c>
      <c r="S19" s="454">
        <v>23</v>
      </c>
      <c r="T19" s="454">
        <v>14</v>
      </c>
      <c r="U19" s="454">
        <v>723</v>
      </c>
      <c r="V19" s="454">
        <v>211</v>
      </c>
    </row>
    <row r="20" spans="1:22" s="137" customFormat="1" ht="15.75" customHeight="1">
      <c r="A20" s="543" t="s">
        <v>1</v>
      </c>
      <c r="B20" s="544"/>
      <c r="C20" s="454">
        <v>1</v>
      </c>
      <c r="D20" s="25" t="s">
        <v>272</v>
      </c>
      <c r="E20" s="455" t="s">
        <v>223</v>
      </c>
      <c r="F20" s="4">
        <v>1</v>
      </c>
      <c r="G20" s="454">
        <v>174</v>
      </c>
      <c r="H20" s="455" t="s">
        <v>223</v>
      </c>
      <c r="I20" s="455" t="s">
        <v>223</v>
      </c>
      <c r="J20" s="455" t="s">
        <v>223</v>
      </c>
      <c r="K20" s="26">
        <v>174</v>
      </c>
      <c r="L20" s="26">
        <v>19</v>
      </c>
      <c r="M20" s="26">
        <v>18</v>
      </c>
      <c r="N20" s="25">
        <v>15</v>
      </c>
      <c r="O20" s="25">
        <v>9</v>
      </c>
      <c r="P20" s="454">
        <v>36</v>
      </c>
      <c r="Q20" s="454">
        <v>19</v>
      </c>
      <c r="R20" s="454">
        <v>37</v>
      </c>
      <c r="S20" s="454">
        <v>12</v>
      </c>
      <c r="T20" s="454" t="s">
        <v>223</v>
      </c>
      <c r="U20" s="454">
        <v>216</v>
      </c>
      <c r="V20" s="454">
        <v>54</v>
      </c>
    </row>
    <row r="21" spans="1:22" s="137" customFormat="1" ht="15.75" customHeight="1">
      <c r="A21" s="543" t="s">
        <v>361</v>
      </c>
      <c r="B21" s="544"/>
      <c r="C21" s="454">
        <v>3</v>
      </c>
      <c r="D21" s="25">
        <v>1</v>
      </c>
      <c r="E21" s="455" t="s">
        <v>223</v>
      </c>
      <c r="F21" s="454">
        <v>2</v>
      </c>
      <c r="G21" s="454">
        <v>639</v>
      </c>
      <c r="H21" s="454">
        <v>400</v>
      </c>
      <c r="I21" s="455" t="s">
        <v>223</v>
      </c>
      <c r="J21" s="455" t="s">
        <v>223</v>
      </c>
      <c r="K21" s="25">
        <v>239</v>
      </c>
      <c r="L21" s="454">
        <v>21</v>
      </c>
      <c r="M21" s="25" t="s">
        <v>223</v>
      </c>
      <c r="N21" s="25">
        <v>9</v>
      </c>
      <c r="O21" s="25">
        <v>17</v>
      </c>
      <c r="P21" s="454">
        <v>43</v>
      </c>
      <c r="Q21" s="454">
        <v>16</v>
      </c>
      <c r="R21" s="454">
        <v>46</v>
      </c>
      <c r="S21" s="454">
        <v>16</v>
      </c>
      <c r="T21" s="454">
        <v>1</v>
      </c>
      <c r="U21" s="454">
        <v>389</v>
      </c>
      <c r="V21" s="454">
        <v>58</v>
      </c>
    </row>
    <row r="22" spans="1:22" s="137" customFormat="1" ht="15.75" customHeight="1">
      <c r="A22" s="543" t="s">
        <v>80</v>
      </c>
      <c r="B22" s="544"/>
      <c r="C22" s="454">
        <v>4</v>
      </c>
      <c r="D22" s="455" t="s">
        <v>223</v>
      </c>
      <c r="E22" s="455" t="s">
        <v>223</v>
      </c>
      <c r="F22" s="454">
        <v>4</v>
      </c>
      <c r="G22" s="454">
        <v>539</v>
      </c>
      <c r="H22" s="454">
        <v>30</v>
      </c>
      <c r="I22" s="455" t="s">
        <v>223</v>
      </c>
      <c r="J22" s="455" t="s">
        <v>223</v>
      </c>
      <c r="K22" s="454">
        <v>509</v>
      </c>
      <c r="L22" s="454">
        <v>68</v>
      </c>
      <c r="M22" s="454">
        <v>47</v>
      </c>
      <c r="N22" s="454">
        <v>32</v>
      </c>
      <c r="O22" s="25">
        <v>46</v>
      </c>
      <c r="P22" s="454">
        <v>155</v>
      </c>
      <c r="Q22" s="454">
        <v>45</v>
      </c>
      <c r="R22" s="454">
        <v>233</v>
      </c>
      <c r="S22" s="454">
        <v>52</v>
      </c>
      <c r="T22" s="454">
        <v>25</v>
      </c>
      <c r="U22" s="454">
        <v>835</v>
      </c>
      <c r="V22" s="454">
        <v>170</v>
      </c>
    </row>
    <row r="23" spans="1:22" s="137" customFormat="1" ht="15.75" customHeight="1">
      <c r="A23" s="543" t="s">
        <v>81</v>
      </c>
      <c r="B23" s="544"/>
      <c r="C23" s="454">
        <v>3</v>
      </c>
      <c r="D23" s="455" t="s">
        <v>223</v>
      </c>
      <c r="E23" s="455" t="s">
        <v>223</v>
      </c>
      <c r="F23" s="454">
        <v>3</v>
      </c>
      <c r="G23" s="454">
        <v>510</v>
      </c>
      <c r="H23" s="455" t="s">
        <v>223</v>
      </c>
      <c r="I23" s="455" t="s">
        <v>223</v>
      </c>
      <c r="J23" s="455" t="s">
        <v>223</v>
      </c>
      <c r="K23" s="454">
        <v>510</v>
      </c>
      <c r="L23" s="454">
        <v>28</v>
      </c>
      <c r="M23" s="454">
        <v>6</v>
      </c>
      <c r="N23" s="454">
        <v>11</v>
      </c>
      <c r="O23" s="25">
        <v>18</v>
      </c>
      <c r="P23" s="454">
        <v>75</v>
      </c>
      <c r="Q23" s="454">
        <v>15</v>
      </c>
      <c r="R23" s="454">
        <v>78</v>
      </c>
      <c r="S23" s="454">
        <v>31</v>
      </c>
      <c r="T23" s="454">
        <v>2</v>
      </c>
      <c r="U23" s="454">
        <v>423</v>
      </c>
      <c r="V23" s="454">
        <v>105</v>
      </c>
    </row>
    <row r="24" spans="1:22" ht="15.75" customHeight="1">
      <c r="A24" s="543" t="s">
        <v>270</v>
      </c>
      <c r="B24" s="544"/>
      <c r="C24" s="454">
        <v>3</v>
      </c>
      <c r="D24" s="457">
        <v>1</v>
      </c>
      <c r="E24" s="455" t="s">
        <v>223</v>
      </c>
      <c r="F24" s="457">
        <v>2</v>
      </c>
      <c r="G24" s="454">
        <v>529</v>
      </c>
      <c r="H24" s="457">
        <v>268</v>
      </c>
      <c r="I24" s="455" t="s">
        <v>223</v>
      </c>
      <c r="J24" s="455" t="s">
        <v>223</v>
      </c>
      <c r="K24" s="4">
        <v>261</v>
      </c>
      <c r="L24" s="4">
        <v>49</v>
      </c>
      <c r="M24" s="4">
        <v>89</v>
      </c>
      <c r="N24" s="25">
        <v>24</v>
      </c>
      <c r="O24" s="25">
        <v>33</v>
      </c>
      <c r="P24" s="454">
        <v>72</v>
      </c>
      <c r="Q24" s="454">
        <v>27</v>
      </c>
      <c r="R24" s="454">
        <v>111</v>
      </c>
      <c r="S24" s="454">
        <v>26</v>
      </c>
      <c r="T24" s="454">
        <v>13</v>
      </c>
      <c r="U24" s="454">
        <v>453</v>
      </c>
      <c r="V24" s="454">
        <v>133</v>
      </c>
    </row>
    <row r="25" spans="1:22" s="137" customFormat="1" ht="15.75" customHeight="1">
      <c r="A25" s="72"/>
      <c r="B25" s="73"/>
      <c r="C25" s="458"/>
      <c r="D25" s="250"/>
      <c r="E25" s="455"/>
      <c r="F25" s="250"/>
      <c r="G25" s="454"/>
      <c r="H25" s="250"/>
      <c r="I25" s="250"/>
      <c r="J25" s="250" t="s">
        <v>265</v>
      </c>
      <c r="K25" s="250"/>
      <c r="L25" s="250"/>
      <c r="M25" s="250"/>
      <c r="N25" s="24"/>
      <c r="O25" s="24"/>
      <c r="P25" s="24"/>
      <c r="Q25" s="24"/>
      <c r="R25" s="24"/>
      <c r="S25" s="24" t="s">
        <v>265</v>
      </c>
      <c r="T25" s="24" t="s">
        <v>265</v>
      </c>
      <c r="U25" s="24" t="s">
        <v>265</v>
      </c>
      <c r="V25" s="24" t="s">
        <v>265</v>
      </c>
    </row>
    <row r="26" spans="1:22" s="137" customFormat="1" ht="15.75" customHeight="1">
      <c r="A26" s="543" t="s">
        <v>2</v>
      </c>
      <c r="B26" s="544"/>
      <c r="C26" s="457" t="s">
        <v>223</v>
      </c>
      <c r="D26" s="457" t="s">
        <v>223</v>
      </c>
      <c r="E26" s="455" t="s">
        <v>223</v>
      </c>
      <c r="F26" s="457" t="s">
        <v>223</v>
      </c>
      <c r="G26" s="457" t="s">
        <v>223</v>
      </c>
      <c r="H26" s="457" t="s">
        <v>223</v>
      </c>
      <c r="I26" s="457" t="s">
        <v>223</v>
      </c>
      <c r="J26" s="457" t="s">
        <v>223</v>
      </c>
      <c r="K26" s="457" t="s">
        <v>223</v>
      </c>
      <c r="L26" s="457">
        <v>4</v>
      </c>
      <c r="M26" s="457">
        <v>15</v>
      </c>
      <c r="N26" s="457">
        <v>3</v>
      </c>
      <c r="O26" s="25">
        <v>1</v>
      </c>
      <c r="P26" s="454">
        <v>1</v>
      </c>
      <c r="Q26" s="454">
        <v>3</v>
      </c>
      <c r="R26" s="454">
        <v>5</v>
      </c>
      <c r="S26" s="454">
        <v>4</v>
      </c>
      <c r="T26" s="454">
        <v>6</v>
      </c>
      <c r="U26" s="454">
        <v>12</v>
      </c>
      <c r="V26" s="454">
        <v>13</v>
      </c>
    </row>
    <row r="27" spans="1:22" ht="15.75" customHeight="1">
      <c r="A27" s="75"/>
      <c r="B27" s="138" t="s">
        <v>3</v>
      </c>
      <c r="C27" s="90" t="s">
        <v>272</v>
      </c>
      <c r="D27" s="90" t="s">
        <v>272</v>
      </c>
      <c r="E27" s="90" t="s">
        <v>272</v>
      </c>
      <c r="F27" s="90" t="s">
        <v>272</v>
      </c>
      <c r="G27" s="85" t="s">
        <v>272</v>
      </c>
      <c r="H27" s="85" t="s">
        <v>272</v>
      </c>
      <c r="I27" s="85" t="s">
        <v>272</v>
      </c>
      <c r="J27" s="85" t="s">
        <v>272</v>
      </c>
      <c r="K27" s="85" t="s">
        <v>272</v>
      </c>
      <c r="L27" s="85">
        <v>4</v>
      </c>
      <c r="M27" s="85">
        <v>15</v>
      </c>
      <c r="N27" s="90">
        <v>3</v>
      </c>
      <c r="O27" s="90">
        <v>1</v>
      </c>
      <c r="P27" s="450">
        <v>1</v>
      </c>
      <c r="Q27" s="450">
        <v>3</v>
      </c>
      <c r="R27" s="450">
        <v>4</v>
      </c>
      <c r="S27" s="440">
        <v>4</v>
      </c>
      <c r="T27" s="440">
        <v>6</v>
      </c>
      <c r="U27" s="440">
        <v>12</v>
      </c>
      <c r="V27" s="440">
        <v>13</v>
      </c>
    </row>
    <row r="28" spans="1:22" ht="15.75" customHeight="1">
      <c r="A28" s="75"/>
      <c r="B28" s="139"/>
      <c r="C28" s="457"/>
      <c r="D28" s="85"/>
      <c r="E28" s="455"/>
      <c r="F28" s="85"/>
      <c r="G28" s="454"/>
      <c r="H28" s="85"/>
      <c r="I28" s="85"/>
      <c r="J28" s="85"/>
      <c r="K28" s="85"/>
      <c r="L28" s="85"/>
      <c r="M28" s="85"/>
      <c r="N28" s="76"/>
      <c r="O28" s="76"/>
      <c r="P28" s="76" t="s">
        <v>265</v>
      </c>
      <c r="Q28" s="76"/>
      <c r="R28" s="76" t="s">
        <v>265</v>
      </c>
      <c r="S28" s="76" t="s">
        <v>265</v>
      </c>
      <c r="T28" s="76" t="s">
        <v>265</v>
      </c>
      <c r="U28" s="76" t="s">
        <v>265</v>
      </c>
      <c r="V28" s="76" t="s">
        <v>265</v>
      </c>
    </row>
    <row r="29" spans="1:25" ht="15.75" customHeight="1">
      <c r="A29" s="543" t="s">
        <v>4</v>
      </c>
      <c r="B29" s="544"/>
      <c r="C29" s="457">
        <f>C30+C31</f>
        <v>4</v>
      </c>
      <c r="D29" s="455" t="s">
        <v>223</v>
      </c>
      <c r="E29" s="455" t="s">
        <v>223</v>
      </c>
      <c r="F29" s="457">
        <f>F30+F31</f>
        <v>4</v>
      </c>
      <c r="G29" s="457">
        <f>G30+G31</f>
        <v>1054</v>
      </c>
      <c r="H29" s="457">
        <v>36</v>
      </c>
      <c r="I29" s="457" t="s">
        <v>223</v>
      </c>
      <c r="J29" s="457" t="s">
        <v>223</v>
      </c>
      <c r="K29" s="457">
        <f>K30+K31</f>
        <v>1018</v>
      </c>
      <c r="L29" s="457">
        <f>L30+L31</f>
        <v>35</v>
      </c>
      <c r="M29" s="457" t="s">
        <v>223</v>
      </c>
      <c r="N29" s="457">
        <f>N30+N31</f>
        <v>19</v>
      </c>
      <c r="O29" s="25">
        <v>16</v>
      </c>
      <c r="P29" s="457">
        <f>P30+P31</f>
        <v>472</v>
      </c>
      <c r="Q29" s="457">
        <f>Q30+Q31</f>
        <v>39</v>
      </c>
      <c r="R29" s="457">
        <f>R30+R31</f>
        <v>147</v>
      </c>
      <c r="S29" s="454">
        <v>32</v>
      </c>
      <c r="T29" s="454">
        <v>22</v>
      </c>
      <c r="U29" s="454">
        <v>1107</v>
      </c>
      <c r="V29" s="454">
        <v>86</v>
      </c>
      <c r="X29" s="135"/>
      <c r="Y29" s="135"/>
    </row>
    <row r="30" spans="1:25" ht="15.75" customHeight="1">
      <c r="A30" s="77"/>
      <c r="B30" s="138" t="s">
        <v>5</v>
      </c>
      <c r="C30" s="148">
        <v>2</v>
      </c>
      <c r="D30" s="90" t="s">
        <v>272</v>
      </c>
      <c r="E30" s="90" t="s">
        <v>272</v>
      </c>
      <c r="F30" s="85">
        <v>2</v>
      </c>
      <c r="G30" s="450">
        <v>139</v>
      </c>
      <c r="H30" s="85" t="s">
        <v>272</v>
      </c>
      <c r="I30" s="85" t="s">
        <v>272</v>
      </c>
      <c r="J30" s="85" t="s">
        <v>272</v>
      </c>
      <c r="K30" s="85">
        <v>139</v>
      </c>
      <c r="L30" s="85">
        <v>21</v>
      </c>
      <c r="M30" s="85" t="s">
        <v>272</v>
      </c>
      <c r="N30" s="90">
        <v>10</v>
      </c>
      <c r="O30" s="90">
        <v>8</v>
      </c>
      <c r="P30" s="450">
        <v>35</v>
      </c>
      <c r="Q30" s="450">
        <v>13</v>
      </c>
      <c r="R30" s="450">
        <v>36</v>
      </c>
      <c r="S30" s="440">
        <v>16</v>
      </c>
      <c r="T30" s="440" t="s">
        <v>223</v>
      </c>
      <c r="U30" s="440">
        <v>175</v>
      </c>
      <c r="V30" s="440">
        <v>52</v>
      </c>
      <c r="X30" s="135"/>
      <c r="Y30" s="135"/>
    </row>
    <row r="31" spans="1:22" ht="15.75" customHeight="1">
      <c r="A31" s="77"/>
      <c r="B31" s="138" t="s">
        <v>6</v>
      </c>
      <c r="C31" s="148">
        <v>2</v>
      </c>
      <c r="D31" s="90" t="s">
        <v>272</v>
      </c>
      <c r="E31" s="90" t="s">
        <v>272</v>
      </c>
      <c r="F31" s="85">
        <v>2</v>
      </c>
      <c r="G31" s="450">
        <v>915</v>
      </c>
      <c r="H31" s="459">
        <v>36</v>
      </c>
      <c r="I31" s="85" t="s">
        <v>272</v>
      </c>
      <c r="J31" s="85" t="s">
        <v>272</v>
      </c>
      <c r="K31" s="459">
        <v>879</v>
      </c>
      <c r="L31" s="85">
        <v>14</v>
      </c>
      <c r="M31" s="85" t="s">
        <v>272</v>
      </c>
      <c r="N31" s="90">
        <v>9</v>
      </c>
      <c r="O31" s="90">
        <v>8</v>
      </c>
      <c r="P31" s="450">
        <v>437</v>
      </c>
      <c r="Q31" s="450">
        <v>26</v>
      </c>
      <c r="R31" s="450">
        <v>111</v>
      </c>
      <c r="S31" s="440">
        <v>16</v>
      </c>
      <c r="T31" s="440">
        <v>22</v>
      </c>
      <c r="U31" s="440">
        <v>932</v>
      </c>
      <c r="V31" s="440">
        <v>34</v>
      </c>
    </row>
    <row r="32" spans="1:22" ht="15.75" customHeight="1">
      <c r="A32" s="77"/>
      <c r="B32" s="138"/>
      <c r="C32" s="457"/>
      <c r="D32" s="90"/>
      <c r="E32" s="455"/>
      <c r="F32" s="85"/>
      <c r="G32" s="454"/>
      <c r="H32" s="85"/>
      <c r="I32" s="85"/>
      <c r="J32" s="85"/>
      <c r="K32" s="85"/>
      <c r="L32" s="85"/>
      <c r="M32" s="85"/>
      <c r="N32" s="76"/>
      <c r="O32" s="76"/>
      <c r="P32" s="76" t="s">
        <v>265</v>
      </c>
      <c r="Q32" s="76"/>
      <c r="R32" s="76"/>
      <c r="S32" s="76" t="s">
        <v>265</v>
      </c>
      <c r="T32" s="76" t="s">
        <v>265</v>
      </c>
      <c r="U32" s="76" t="s">
        <v>265</v>
      </c>
      <c r="V32" s="76" t="s">
        <v>265</v>
      </c>
    </row>
    <row r="33" spans="1:22" ht="15.75" customHeight="1">
      <c r="A33" s="543" t="s">
        <v>7</v>
      </c>
      <c r="B33" s="544"/>
      <c r="C33" s="457">
        <f>C34+C35</f>
        <v>3</v>
      </c>
      <c r="D33" s="455" t="s">
        <v>223</v>
      </c>
      <c r="E33" s="455" t="s">
        <v>223</v>
      </c>
      <c r="F33" s="457">
        <f>F34+F35</f>
        <v>3</v>
      </c>
      <c r="G33" s="457">
        <f>G34+G35</f>
        <v>222</v>
      </c>
      <c r="H33" s="457" t="s">
        <v>223</v>
      </c>
      <c r="I33" s="457" t="s">
        <v>223</v>
      </c>
      <c r="J33" s="457" t="s">
        <v>223</v>
      </c>
      <c r="K33" s="457">
        <f>K34+K35</f>
        <v>222</v>
      </c>
      <c r="L33" s="457">
        <f>L34+L35</f>
        <v>14</v>
      </c>
      <c r="M33" s="457">
        <v>19</v>
      </c>
      <c r="N33" s="457">
        <f>N34+N35</f>
        <v>12</v>
      </c>
      <c r="O33" s="25">
        <v>7</v>
      </c>
      <c r="P33" s="457">
        <f>P34+P35</f>
        <v>26</v>
      </c>
      <c r="Q33" s="457">
        <f>Q34+Q35</f>
        <v>14</v>
      </c>
      <c r="R33" s="457">
        <f>R34+R35</f>
        <v>42</v>
      </c>
      <c r="S33" s="454">
        <v>25</v>
      </c>
      <c r="T33" s="454" t="s">
        <v>223</v>
      </c>
      <c r="U33" s="454">
        <v>160</v>
      </c>
      <c r="V33" s="454">
        <v>77</v>
      </c>
    </row>
    <row r="34" spans="1:22" ht="15.75" customHeight="1">
      <c r="A34" s="140"/>
      <c r="B34" s="138" t="s">
        <v>8</v>
      </c>
      <c r="C34" s="148">
        <v>2</v>
      </c>
      <c r="D34" s="90" t="s">
        <v>272</v>
      </c>
      <c r="E34" s="90" t="s">
        <v>272</v>
      </c>
      <c r="F34" s="85">
        <v>2</v>
      </c>
      <c r="G34" s="450">
        <v>152</v>
      </c>
      <c r="H34" s="85" t="s">
        <v>272</v>
      </c>
      <c r="I34" s="85" t="s">
        <v>272</v>
      </c>
      <c r="J34" s="85" t="s">
        <v>272</v>
      </c>
      <c r="K34" s="85">
        <v>152</v>
      </c>
      <c r="L34" s="85">
        <v>10</v>
      </c>
      <c r="M34" s="85">
        <v>19</v>
      </c>
      <c r="N34" s="90">
        <v>8</v>
      </c>
      <c r="O34" s="90">
        <v>4</v>
      </c>
      <c r="P34" s="450">
        <v>18</v>
      </c>
      <c r="Q34" s="450">
        <v>7</v>
      </c>
      <c r="R34" s="450">
        <v>17</v>
      </c>
      <c r="S34" s="440">
        <v>15</v>
      </c>
      <c r="T34" s="440" t="s">
        <v>223</v>
      </c>
      <c r="U34" s="440">
        <v>105</v>
      </c>
      <c r="V34" s="440">
        <v>58</v>
      </c>
    </row>
    <row r="35" spans="1:22" ht="15.75" customHeight="1">
      <c r="A35" s="140"/>
      <c r="B35" s="138" t="s">
        <v>82</v>
      </c>
      <c r="C35" s="148">
        <v>1</v>
      </c>
      <c r="D35" s="90" t="s">
        <v>272</v>
      </c>
      <c r="E35" s="455" t="s">
        <v>272</v>
      </c>
      <c r="F35" s="90">
        <v>1</v>
      </c>
      <c r="G35" s="450">
        <v>70</v>
      </c>
      <c r="H35" s="85" t="s">
        <v>272</v>
      </c>
      <c r="I35" s="85" t="s">
        <v>272</v>
      </c>
      <c r="J35" s="85" t="s">
        <v>272</v>
      </c>
      <c r="K35" s="90">
        <v>70</v>
      </c>
      <c r="L35" s="85">
        <v>4</v>
      </c>
      <c r="M35" s="90" t="s">
        <v>272</v>
      </c>
      <c r="N35" s="90">
        <v>4</v>
      </c>
      <c r="O35" s="90">
        <v>3</v>
      </c>
      <c r="P35" s="450">
        <v>8</v>
      </c>
      <c r="Q35" s="450">
        <v>7</v>
      </c>
      <c r="R35" s="450">
        <v>25</v>
      </c>
      <c r="S35" s="440">
        <v>10</v>
      </c>
      <c r="T35" s="440" t="s">
        <v>223</v>
      </c>
      <c r="U35" s="440">
        <v>55</v>
      </c>
      <c r="V35" s="440">
        <v>19</v>
      </c>
    </row>
    <row r="36" spans="1:22" ht="15.75" customHeight="1">
      <c r="A36" s="140"/>
      <c r="B36" s="138"/>
      <c r="C36" s="457" t="s">
        <v>265</v>
      </c>
      <c r="D36" s="85"/>
      <c r="E36" s="455"/>
      <c r="F36" s="85"/>
      <c r="G36" s="454"/>
      <c r="H36" s="85"/>
      <c r="I36" s="85"/>
      <c r="J36" s="85"/>
      <c r="K36" s="85"/>
      <c r="L36" s="85"/>
      <c r="M36" s="90" t="s">
        <v>265</v>
      </c>
      <c r="N36" s="76"/>
      <c r="O36" s="76" t="s">
        <v>265</v>
      </c>
      <c r="P36" s="76"/>
      <c r="Q36" s="76"/>
      <c r="R36" s="76"/>
      <c r="S36" s="76" t="s">
        <v>265</v>
      </c>
      <c r="T36" s="76" t="s">
        <v>265</v>
      </c>
      <c r="U36" s="76" t="s">
        <v>265</v>
      </c>
      <c r="V36" s="76" t="s">
        <v>265</v>
      </c>
    </row>
    <row r="37" spans="1:22" s="141" customFormat="1" ht="15.75" customHeight="1">
      <c r="A37" s="543" t="s">
        <v>9</v>
      </c>
      <c r="B37" s="544"/>
      <c r="C37" s="25" t="s">
        <v>223</v>
      </c>
      <c r="D37" s="455" t="s">
        <v>223</v>
      </c>
      <c r="E37" s="25" t="s">
        <v>223</v>
      </c>
      <c r="F37" s="455" t="s">
        <v>223</v>
      </c>
      <c r="G37" s="25" t="s">
        <v>223</v>
      </c>
      <c r="H37" s="76" t="s">
        <v>223</v>
      </c>
      <c r="I37" s="76" t="s">
        <v>223</v>
      </c>
      <c r="J37" s="76" t="s">
        <v>223</v>
      </c>
      <c r="K37" s="76" t="s">
        <v>223</v>
      </c>
      <c r="L37" s="457">
        <f>L38</f>
        <v>6</v>
      </c>
      <c r="M37" s="457" t="s">
        <v>223</v>
      </c>
      <c r="N37" s="457">
        <f>N38</f>
        <v>6</v>
      </c>
      <c r="O37" s="25">
        <v>5</v>
      </c>
      <c r="P37" s="457">
        <f>P38</f>
        <v>7</v>
      </c>
      <c r="Q37" s="457">
        <f>Q38</f>
        <v>9</v>
      </c>
      <c r="R37" s="457">
        <f>R38</f>
        <v>10</v>
      </c>
      <c r="S37" s="454">
        <v>9</v>
      </c>
      <c r="T37" s="454" t="s">
        <v>223</v>
      </c>
      <c r="U37" s="454">
        <v>30</v>
      </c>
      <c r="V37" s="454">
        <v>26</v>
      </c>
    </row>
    <row r="38" spans="1:22" ht="15.75" customHeight="1">
      <c r="A38" s="77"/>
      <c r="B38" s="138" t="s">
        <v>84</v>
      </c>
      <c r="C38" s="148" t="s">
        <v>272</v>
      </c>
      <c r="D38" s="90" t="s">
        <v>272</v>
      </c>
      <c r="E38" s="455" t="s">
        <v>272</v>
      </c>
      <c r="F38" s="90" t="s">
        <v>272</v>
      </c>
      <c r="G38" s="85" t="s">
        <v>272</v>
      </c>
      <c r="H38" s="135" t="s">
        <v>272</v>
      </c>
      <c r="I38" s="135" t="s">
        <v>272</v>
      </c>
      <c r="J38" s="135" t="s">
        <v>272</v>
      </c>
      <c r="K38" s="135" t="s">
        <v>272</v>
      </c>
      <c r="L38" s="143">
        <v>6</v>
      </c>
      <c r="M38" s="460" t="s">
        <v>272</v>
      </c>
      <c r="N38" s="126">
        <v>6</v>
      </c>
      <c r="O38" s="90">
        <v>5</v>
      </c>
      <c r="P38" s="450">
        <v>7</v>
      </c>
      <c r="Q38" s="450">
        <v>9</v>
      </c>
      <c r="R38" s="450">
        <v>10</v>
      </c>
      <c r="S38" s="440">
        <v>9</v>
      </c>
      <c r="T38" s="440" t="s">
        <v>223</v>
      </c>
      <c r="U38" s="440">
        <v>30</v>
      </c>
      <c r="V38" s="440">
        <v>26</v>
      </c>
    </row>
    <row r="39" spans="1:22" ht="15.75" customHeight="1">
      <c r="A39" s="77"/>
      <c r="B39" s="138"/>
      <c r="C39" s="457"/>
      <c r="D39" s="90"/>
      <c r="E39" s="455"/>
      <c r="F39" s="90"/>
      <c r="G39" s="454"/>
      <c r="H39" s="90" t="s">
        <v>265</v>
      </c>
      <c r="I39" s="90"/>
      <c r="J39" s="90"/>
      <c r="K39" s="90"/>
      <c r="L39" s="90" t="s">
        <v>265</v>
      </c>
      <c r="M39" s="90"/>
      <c r="N39" s="90"/>
      <c r="O39" s="90" t="s">
        <v>265</v>
      </c>
      <c r="P39" s="90"/>
      <c r="Q39" s="90"/>
      <c r="R39" s="90"/>
      <c r="S39" s="462" t="s">
        <v>265</v>
      </c>
      <c r="T39" s="462" t="s">
        <v>265</v>
      </c>
      <c r="U39" s="462" t="s">
        <v>265</v>
      </c>
      <c r="V39" s="462" t="s">
        <v>265</v>
      </c>
    </row>
    <row r="40" spans="1:22" ht="15.75" customHeight="1">
      <c r="A40" s="543" t="s">
        <v>85</v>
      </c>
      <c r="B40" s="544"/>
      <c r="C40" s="457">
        <f>C41+C42</f>
        <v>3</v>
      </c>
      <c r="D40" s="25" t="s">
        <v>223</v>
      </c>
      <c r="E40" s="455" t="s">
        <v>223</v>
      </c>
      <c r="F40" s="457">
        <f>F41+F42</f>
        <v>3</v>
      </c>
      <c r="G40" s="457">
        <f>G41+G42</f>
        <v>400</v>
      </c>
      <c r="H40" s="25" t="s">
        <v>223</v>
      </c>
      <c r="I40" s="25" t="s">
        <v>223</v>
      </c>
      <c r="J40" s="25" t="s">
        <v>223</v>
      </c>
      <c r="K40" s="457">
        <f>K41+K42</f>
        <v>400</v>
      </c>
      <c r="L40" s="457">
        <f>L41+L42</f>
        <v>21</v>
      </c>
      <c r="M40" s="457" t="s">
        <v>223</v>
      </c>
      <c r="N40" s="457">
        <f>N41+N42</f>
        <v>10</v>
      </c>
      <c r="O40" s="25">
        <v>17</v>
      </c>
      <c r="P40" s="457">
        <f>P41+P42</f>
        <v>45</v>
      </c>
      <c r="Q40" s="457">
        <f>Q41+Q42</f>
        <v>13</v>
      </c>
      <c r="R40" s="457">
        <f>R41+R42</f>
        <v>48</v>
      </c>
      <c r="S40" s="454">
        <v>16</v>
      </c>
      <c r="T40" s="454" t="s">
        <v>223</v>
      </c>
      <c r="U40" s="454">
        <v>216</v>
      </c>
      <c r="V40" s="454">
        <v>130</v>
      </c>
    </row>
    <row r="41" spans="1:22" ht="15.75" customHeight="1">
      <c r="A41" s="77"/>
      <c r="B41" s="138" t="s">
        <v>10</v>
      </c>
      <c r="C41" s="148">
        <v>1</v>
      </c>
      <c r="D41" s="90" t="s">
        <v>272</v>
      </c>
      <c r="E41" s="90" t="s">
        <v>272</v>
      </c>
      <c r="F41" s="90">
        <v>1</v>
      </c>
      <c r="G41" s="450">
        <v>100</v>
      </c>
      <c r="H41" s="90" t="s">
        <v>272</v>
      </c>
      <c r="I41" s="90" t="s">
        <v>272</v>
      </c>
      <c r="J41" s="90" t="s">
        <v>272</v>
      </c>
      <c r="K41" s="90">
        <v>100</v>
      </c>
      <c r="L41" s="90">
        <v>11</v>
      </c>
      <c r="M41" s="90" t="s">
        <v>272</v>
      </c>
      <c r="N41" s="90">
        <v>4</v>
      </c>
      <c r="O41" s="90">
        <v>7</v>
      </c>
      <c r="P41" s="450">
        <v>20</v>
      </c>
      <c r="Q41" s="450">
        <v>4</v>
      </c>
      <c r="R41" s="450">
        <v>21</v>
      </c>
      <c r="S41" s="440">
        <v>7</v>
      </c>
      <c r="T41" s="440" t="s">
        <v>223</v>
      </c>
      <c r="U41" s="440">
        <v>110</v>
      </c>
      <c r="V41" s="440">
        <v>40</v>
      </c>
    </row>
    <row r="42" spans="1:22" ht="15.75" customHeight="1">
      <c r="A42" s="77"/>
      <c r="B42" s="138" t="s">
        <v>83</v>
      </c>
      <c r="C42" s="148">
        <v>2</v>
      </c>
      <c r="D42" s="90" t="s">
        <v>272</v>
      </c>
      <c r="E42" s="90" t="s">
        <v>272</v>
      </c>
      <c r="F42" s="90">
        <v>2</v>
      </c>
      <c r="G42" s="450">
        <v>300</v>
      </c>
      <c r="H42" s="90" t="s">
        <v>272</v>
      </c>
      <c r="I42" s="90" t="s">
        <v>272</v>
      </c>
      <c r="J42" s="90" t="s">
        <v>272</v>
      </c>
      <c r="K42" s="90">
        <v>300</v>
      </c>
      <c r="L42" s="90">
        <v>10</v>
      </c>
      <c r="M42" s="90" t="s">
        <v>272</v>
      </c>
      <c r="N42" s="90">
        <v>6</v>
      </c>
      <c r="O42" s="90">
        <v>10</v>
      </c>
      <c r="P42" s="450">
        <v>25</v>
      </c>
      <c r="Q42" s="450">
        <v>9</v>
      </c>
      <c r="R42" s="450">
        <v>27</v>
      </c>
      <c r="S42" s="440">
        <v>9</v>
      </c>
      <c r="T42" s="440" t="s">
        <v>223</v>
      </c>
      <c r="U42" s="440">
        <v>106</v>
      </c>
      <c r="V42" s="440">
        <v>90</v>
      </c>
    </row>
    <row r="43" spans="1:22" ht="15.75" customHeight="1">
      <c r="A43" s="78"/>
      <c r="B43" s="142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 t="s">
        <v>362</v>
      </c>
      <c r="Q43" s="188"/>
      <c r="R43" s="188"/>
      <c r="S43" s="439"/>
      <c r="T43" s="439"/>
      <c r="U43" s="439"/>
      <c r="V43" s="439"/>
    </row>
    <row r="44" spans="1:22" ht="13.5" customHeight="1">
      <c r="A44" s="97" t="s">
        <v>277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76"/>
      <c r="O44" s="76"/>
      <c r="P44" s="76"/>
      <c r="Q44" s="76"/>
      <c r="R44" s="76"/>
      <c r="S44" s="76"/>
      <c r="T44" s="76"/>
      <c r="U44" s="76"/>
      <c r="V44" s="76"/>
    </row>
    <row r="45" spans="1:22" ht="13.5" customHeight="1">
      <c r="A45" s="100" t="s">
        <v>79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24"/>
      <c r="O45" s="25"/>
      <c r="P45" s="25"/>
      <c r="Q45" s="25"/>
      <c r="R45" s="25"/>
      <c r="S45" s="25"/>
      <c r="T45" s="25"/>
      <c r="U45" s="25"/>
      <c r="V45" s="25"/>
    </row>
    <row r="46" spans="1:22" ht="13.5" customHeight="1">
      <c r="A46" s="100" t="s">
        <v>461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90"/>
      <c r="O46" s="90"/>
      <c r="P46" s="90"/>
      <c r="Q46" s="90"/>
      <c r="R46" s="90"/>
      <c r="S46" s="90"/>
      <c r="T46" s="90"/>
      <c r="U46" s="90"/>
      <c r="V46" s="90"/>
    </row>
    <row r="47" spans="1:45" ht="13.5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</row>
    <row r="48" spans="1:23" ht="13.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</row>
    <row r="49" spans="1:23" ht="13.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</row>
  </sheetData>
  <sheetProtection/>
  <mergeCells count="39">
    <mergeCell ref="A33:B33"/>
    <mergeCell ref="A37:B37"/>
    <mergeCell ref="A40:B40"/>
    <mergeCell ref="A21:B21"/>
    <mergeCell ref="A22:B22"/>
    <mergeCell ref="A23:B23"/>
    <mergeCell ref="A24:B24"/>
    <mergeCell ref="A26:B26"/>
    <mergeCell ref="A29:B29"/>
    <mergeCell ref="A15:B15"/>
    <mergeCell ref="A16:B16"/>
    <mergeCell ref="A17:B17"/>
    <mergeCell ref="A18:B18"/>
    <mergeCell ref="A19:B19"/>
    <mergeCell ref="A20:B20"/>
    <mergeCell ref="A8:B8"/>
    <mergeCell ref="A9:B9"/>
    <mergeCell ref="A10:B10"/>
    <mergeCell ref="A11:B11"/>
    <mergeCell ref="A12:B12"/>
    <mergeCell ref="A14:B14"/>
    <mergeCell ref="S5:S7"/>
    <mergeCell ref="T5:T7"/>
    <mergeCell ref="U5:U7"/>
    <mergeCell ref="V5:V7"/>
    <mergeCell ref="C6:F6"/>
    <mergeCell ref="G6:K6"/>
    <mergeCell ref="L6:L7"/>
    <mergeCell ref="M6:M7"/>
    <mergeCell ref="A2:V2"/>
    <mergeCell ref="A3:V3"/>
    <mergeCell ref="A5:B7"/>
    <mergeCell ref="C5:K5"/>
    <mergeCell ref="L5:M5"/>
    <mergeCell ref="N5:N7"/>
    <mergeCell ref="O5:O7"/>
    <mergeCell ref="P5:P7"/>
    <mergeCell ref="Q5:Q7"/>
    <mergeCell ref="R5:R7"/>
  </mergeCells>
  <printOptions horizontalCentered="1" verticalCentered="1"/>
  <pageMargins left="0.49" right="0" top="0.984251968503937" bottom="0.984251968503937" header="0.5118110236220472" footer="0.5118110236220472"/>
  <pageSetup blackAndWhite="1" fitToHeight="1" fitToWidth="1" horizontalDpi="300" verticalDpi="300" orientation="landscape" paperSize="8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65"/>
  <sheetViews>
    <sheetView zoomScale="75" zoomScaleNormal="75" zoomScalePageLayoutView="0" workbookViewId="0" topLeftCell="C1">
      <selection activeCell="O2" sqref="O2"/>
    </sheetView>
  </sheetViews>
  <sheetFormatPr defaultColWidth="10.59765625" defaultRowHeight="15"/>
  <cols>
    <col min="1" max="1" width="38.59765625" style="100" customWidth="1"/>
    <col min="2" max="2" width="12.59765625" style="100" hidden="1" customWidth="1"/>
    <col min="3" max="7" width="12.59765625" style="100" customWidth="1"/>
    <col min="8" max="8" width="10.59765625" style="100" customWidth="1"/>
    <col min="9" max="9" width="38.59765625" style="100" customWidth="1"/>
    <col min="10" max="10" width="12.59765625" style="100" hidden="1" customWidth="1"/>
    <col min="11" max="15" width="12.59765625" style="100" customWidth="1"/>
    <col min="16" max="16384" width="10.59765625" style="100" customWidth="1"/>
  </cols>
  <sheetData>
    <row r="1" spans="1:15" s="125" customFormat="1" ht="19.5" customHeight="1">
      <c r="A1" s="1" t="s">
        <v>363</v>
      </c>
      <c r="L1" s="2"/>
      <c r="M1" s="2"/>
      <c r="N1" s="2"/>
      <c r="O1" s="2" t="s">
        <v>364</v>
      </c>
    </row>
    <row r="2" spans="1:15" ht="19.5" customHeight="1">
      <c r="A2" s="545" t="s">
        <v>407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236"/>
    </row>
    <row r="3" ht="18" customHeight="1" thickBot="1">
      <c r="L3" s="144"/>
    </row>
    <row r="4" spans="1:15" ht="15.75" customHeight="1">
      <c r="A4" s="510" t="s">
        <v>365</v>
      </c>
      <c r="B4" s="548" t="s">
        <v>113</v>
      </c>
      <c r="C4" s="509"/>
      <c r="D4" s="509"/>
      <c r="E4" s="509"/>
      <c r="F4" s="509"/>
      <c r="G4" s="509"/>
      <c r="I4" s="510" t="s">
        <v>365</v>
      </c>
      <c r="J4" s="548" t="s">
        <v>366</v>
      </c>
      <c r="K4" s="509"/>
      <c r="L4" s="509"/>
      <c r="M4" s="509"/>
      <c r="N4" s="509"/>
      <c r="O4" s="509"/>
    </row>
    <row r="5" spans="1:15" ht="15.75" customHeight="1">
      <c r="A5" s="546"/>
      <c r="B5" s="549"/>
      <c r="C5" s="513"/>
      <c r="D5" s="513"/>
      <c r="E5" s="513"/>
      <c r="F5" s="513"/>
      <c r="G5" s="513"/>
      <c r="I5" s="546"/>
      <c r="J5" s="549"/>
      <c r="K5" s="513"/>
      <c r="L5" s="513"/>
      <c r="M5" s="513"/>
      <c r="N5" s="513"/>
      <c r="O5" s="513"/>
    </row>
    <row r="6" spans="1:15" ht="15.75" customHeight="1">
      <c r="A6" s="547"/>
      <c r="B6" s="189" t="s">
        <v>367</v>
      </c>
      <c r="C6" s="189" t="s">
        <v>368</v>
      </c>
      <c r="D6" s="189" t="s">
        <v>369</v>
      </c>
      <c r="E6" s="183" t="s">
        <v>370</v>
      </c>
      <c r="F6" s="183" t="s">
        <v>428</v>
      </c>
      <c r="G6" s="183" t="s">
        <v>462</v>
      </c>
      <c r="I6" s="547"/>
      <c r="J6" s="189" t="s">
        <v>367</v>
      </c>
      <c r="K6" s="189" t="s">
        <v>368</v>
      </c>
      <c r="L6" s="189" t="s">
        <v>369</v>
      </c>
      <c r="M6" s="183" t="s">
        <v>370</v>
      </c>
      <c r="N6" s="183" t="s">
        <v>428</v>
      </c>
      <c r="O6" s="183" t="s">
        <v>462</v>
      </c>
    </row>
    <row r="7" spans="1:16" ht="15.75" customHeight="1">
      <c r="A7" s="12" t="s">
        <v>88</v>
      </c>
      <c r="B7" s="13">
        <v>11962</v>
      </c>
      <c r="C7" s="14">
        <v>12190</v>
      </c>
      <c r="D7" s="14">
        <v>12280</v>
      </c>
      <c r="E7" s="14">
        <v>12422</v>
      </c>
      <c r="F7" s="14">
        <v>12727</v>
      </c>
      <c r="G7" s="14">
        <v>12723</v>
      </c>
      <c r="I7" s="12" t="s">
        <v>88</v>
      </c>
      <c r="J7" s="15">
        <v>1033.9</v>
      </c>
      <c r="K7" s="88">
        <v>1063.7</v>
      </c>
      <c r="L7" s="88">
        <v>1072.8</v>
      </c>
      <c r="M7" s="88">
        <v>1089.6</v>
      </c>
      <c r="N7" s="88">
        <v>1120.3</v>
      </c>
      <c r="O7" s="88">
        <v>1125.9</v>
      </c>
      <c r="P7" s="145"/>
    </row>
    <row r="8" spans="1:16" ht="15.75" customHeight="1">
      <c r="A8" s="138"/>
      <c r="B8" s="146"/>
      <c r="C8" s="16"/>
      <c r="D8" s="16"/>
      <c r="E8" s="16"/>
      <c r="F8" s="16"/>
      <c r="G8" s="16"/>
      <c r="I8" s="138"/>
      <c r="J8" s="147"/>
      <c r="K8" s="84"/>
      <c r="L8" s="84"/>
      <c r="M8" s="84"/>
      <c r="N8" s="84"/>
      <c r="O8" s="84"/>
      <c r="P8" s="145"/>
    </row>
    <row r="9" spans="1:15" ht="15.75" customHeight="1">
      <c r="A9" s="106" t="s">
        <v>427</v>
      </c>
      <c r="B9" s="148">
        <v>3454</v>
      </c>
      <c r="C9" s="86">
        <v>3535</v>
      </c>
      <c r="D9" s="86">
        <v>3483</v>
      </c>
      <c r="E9" s="86">
        <v>3517</v>
      </c>
      <c r="F9" s="86">
        <v>3577</v>
      </c>
      <c r="G9" s="86">
        <v>3530</v>
      </c>
      <c r="I9" s="106" t="s">
        <v>427</v>
      </c>
      <c r="J9" s="105">
        <v>298.5</v>
      </c>
      <c r="K9" s="104">
        <v>308.5</v>
      </c>
      <c r="L9" s="104">
        <v>304.3</v>
      </c>
      <c r="M9" s="104">
        <v>308.5</v>
      </c>
      <c r="N9" s="104">
        <v>314.9</v>
      </c>
      <c r="O9" s="104">
        <v>312.4</v>
      </c>
    </row>
    <row r="10" spans="1:15" ht="15.75" customHeight="1">
      <c r="A10" s="106" t="s">
        <v>89</v>
      </c>
      <c r="B10" s="148">
        <v>1918</v>
      </c>
      <c r="C10" s="86">
        <v>1855</v>
      </c>
      <c r="D10" s="86">
        <v>1885</v>
      </c>
      <c r="E10" s="86">
        <v>1891</v>
      </c>
      <c r="F10" s="86">
        <v>1994</v>
      </c>
      <c r="G10" s="86">
        <v>2039</v>
      </c>
      <c r="I10" s="106" t="s">
        <v>89</v>
      </c>
      <c r="J10" s="105">
        <v>165.8</v>
      </c>
      <c r="K10" s="104">
        <v>161.9</v>
      </c>
      <c r="L10" s="104">
        <v>164.7</v>
      </c>
      <c r="M10" s="104">
        <v>165.9</v>
      </c>
      <c r="N10" s="104">
        <v>175.5</v>
      </c>
      <c r="O10" s="104">
        <v>180.4</v>
      </c>
    </row>
    <row r="11" spans="1:15" ht="15.75" customHeight="1">
      <c r="A11" s="106" t="s">
        <v>90</v>
      </c>
      <c r="B11" s="148">
        <v>1229</v>
      </c>
      <c r="C11" s="86">
        <v>1190</v>
      </c>
      <c r="D11" s="86">
        <v>1132</v>
      </c>
      <c r="E11" s="86">
        <v>1139</v>
      </c>
      <c r="F11" s="86">
        <v>1108</v>
      </c>
      <c r="G11" s="86">
        <v>1135</v>
      </c>
      <c r="I11" s="106" t="s">
        <v>90</v>
      </c>
      <c r="J11" s="105">
        <v>106.2</v>
      </c>
      <c r="K11" s="104">
        <v>103.8</v>
      </c>
      <c r="L11" s="104">
        <v>98.9</v>
      </c>
      <c r="M11" s="104">
        <v>99.9</v>
      </c>
      <c r="N11" s="104">
        <v>97.5</v>
      </c>
      <c r="O11" s="104">
        <v>100.4</v>
      </c>
    </row>
    <row r="12" spans="1:15" ht="15.75" customHeight="1">
      <c r="A12" s="106" t="s">
        <v>91</v>
      </c>
      <c r="B12" s="148">
        <v>1324</v>
      </c>
      <c r="C12" s="86">
        <v>1172</v>
      </c>
      <c r="D12" s="86">
        <v>1233</v>
      </c>
      <c r="E12" s="86">
        <v>1112</v>
      </c>
      <c r="F12" s="86">
        <v>929</v>
      </c>
      <c r="G12" s="86">
        <v>772</v>
      </c>
      <c r="I12" s="106" t="s">
        <v>91</v>
      </c>
      <c r="J12" s="105">
        <v>114.4</v>
      </c>
      <c r="K12" s="104">
        <v>102.3</v>
      </c>
      <c r="L12" s="104">
        <v>107.7</v>
      </c>
      <c r="M12" s="104">
        <v>97.5</v>
      </c>
      <c r="N12" s="104">
        <v>81.8</v>
      </c>
      <c r="O12" s="104">
        <v>68.3</v>
      </c>
    </row>
    <row r="13" spans="1:15" ht="15.75" customHeight="1">
      <c r="A13" s="106" t="s">
        <v>92</v>
      </c>
      <c r="B13" s="148">
        <v>465</v>
      </c>
      <c r="C13" s="86">
        <v>452</v>
      </c>
      <c r="D13" s="86">
        <v>436</v>
      </c>
      <c r="E13" s="86">
        <v>449</v>
      </c>
      <c r="F13" s="86">
        <v>404</v>
      </c>
      <c r="G13" s="86">
        <v>410</v>
      </c>
      <c r="I13" s="106" t="s">
        <v>92</v>
      </c>
      <c r="J13" s="105">
        <v>40.2</v>
      </c>
      <c r="K13" s="104">
        <v>39.4</v>
      </c>
      <c r="L13" s="104">
        <v>38.1</v>
      </c>
      <c r="M13" s="104">
        <v>39.4</v>
      </c>
      <c r="N13" s="104">
        <v>35.6</v>
      </c>
      <c r="O13" s="104">
        <v>36.3</v>
      </c>
    </row>
    <row r="14" spans="1:15" ht="15.75" customHeight="1">
      <c r="A14" s="138"/>
      <c r="B14" s="93"/>
      <c r="C14" s="86"/>
      <c r="D14" s="86"/>
      <c r="E14" s="86"/>
      <c r="F14" s="86"/>
      <c r="G14" s="86"/>
      <c r="I14" s="138"/>
      <c r="J14" s="149"/>
      <c r="K14" s="104"/>
      <c r="L14" s="104"/>
      <c r="M14" s="104"/>
      <c r="N14" s="104"/>
      <c r="O14" s="104"/>
    </row>
    <row r="15" spans="1:15" ht="15.75" customHeight="1">
      <c r="A15" s="138" t="s">
        <v>93</v>
      </c>
      <c r="B15" s="148">
        <v>261</v>
      </c>
      <c r="C15" s="86">
        <v>180</v>
      </c>
      <c r="D15" s="86">
        <v>209</v>
      </c>
      <c r="E15" s="86">
        <v>177</v>
      </c>
      <c r="F15" s="86">
        <v>189</v>
      </c>
      <c r="G15" s="86">
        <v>146</v>
      </c>
      <c r="I15" s="138" t="s">
        <v>93</v>
      </c>
      <c r="J15" s="105">
        <v>22.6</v>
      </c>
      <c r="K15" s="104">
        <v>15.7</v>
      </c>
      <c r="L15" s="104">
        <v>18.3</v>
      </c>
      <c r="M15" s="104">
        <v>15.5</v>
      </c>
      <c r="N15" s="104">
        <v>16.6</v>
      </c>
      <c r="O15" s="104">
        <v>12.9</v>
      </c>
    </row>
    <row r="16" spans="1:15" ht="15.75" customHeight="1">
      <c r="A16" s="138" t="s">
        <v>94</v>
      </c>
      <c r="B16" s="148">
        <v>530</v>
      </c>
      <c r="C16" s="86">
        <v>721</v>
      </c>
      <c r="D16" s="86">
        <v>801</v>
      </c>
      <c r="E16" s="86">
        <v>890</v>
      </c>
      <c r="F16" s="86">
        <v>963</v>
      </c>
      <c r="G16" s="86">
        <v>1049</v>
      </c>
      <c r="I16" s="138" t="s">
        <v>94</v>
      </c>
      <c r="J16" s="105">
        <v>45.8</v>
      </c>
      <c r="K16" s="104">
        <v>62.9</v>
      </c>
      <c r="L16" s="104">
        <v>70</v>
      </c>
      <c r="M16" s="104">
        <v>78.1</v>
      </c>
      <c r="N16" s="104">
        <v>84.8</v>
      </c>
      <c r="O16" s="104">
        <v>92.8</v>
      </c>
    </row>
    <row r="17" spans="1:15" ht="15.75" customHeight="1">
      <c r="A17" s="138" t="s">
        <v>95</v>
      </c>
      <c r="B17" s="148">
        <v>228</v>
      </c>
      <c r="C17" s="86">
        <v>187</v>
      </c>
      <c r="D17" s="86">
        <v>205</v>
      </c>
      <c r="E17" s="86">
        <v>204</v>
      </c>
      <c r="F17" s="86">
        <v>218</v>
      </c>
      <c r="G17" s="86">
        <v>243</v>
      </c>
      <c r="I17" s="138" t="s">
        <v>95</v>
      </c>
      <c r="J17" s="105">
        <v>19.7</v>
      </c>
      <c r="K17" s="104">
        <v>16.3</v>
      </c>
      <c r="L17" s="104">
        <v>17.9</v>
      </c>
      <c r="M17" s="104">
        <v>17.9</v>
      </c>
      <c r="N17" s="104">
        <v>19.2</v>
      </c>
      <c r="O17" s="104">
        <v>21.5</v>
      </c>
    </row>
    <row r="18" spans="1:15" ht="15.75" customHeight="1">
      <c r="A18" s="138" t="s">
        <v>96</v>
      </c>
      <c r="B18" s="148">
        <v>145</v>
      </c>
      <c r="C18" s="86">
        <v>159</v>
      </c>
      <c r="D18" s="86">
        <v>123</v>
      </c>
      <c r="E18" s="86">
        <v>150</v>
      </c>
      <c r="F18" s="86">
        <v>187</v>
      </c>
      <c r="G18" s="86">
        <v>169</v>
      </c>
      <c r="I18" s="138" t="s">
        <v>96</v>
      </c>
      <c r="J18" s="105">
        <v>12.5</v>
      </c>
      <c r="K18" s="104">
        <v>13.9</v>
      </c>
      <c r="L18" s="104">
        <v>10.7</v>
      </c>
      <c r="M18" s="104">
        <v>13.2</v>
      </c>
      <c r="N18" s="104">
        <v>16.5</v>
      </c>
      <c r="O18" s="104">
        <v>15</v>
      </c>
    </row>
    <row r="19" spans="1:15" ht="15.75" customHeight="1">
      <c r="A19" s="138" t="s">
        <v>97</v>
      </c>
      <c r="B19" s="148">
        <v>125</v>
      </c>
      <c r="C19" s="86">
        <v>114</v>
      </c>
      <c r="D19" s="86">
        <v>138</v>
      </c>
      <c r="E19" s="86">
        <v>121</v>
      </c>
      <c r="F19" s="86">
        <v>161</v>
      </c>
      <c r="G19" s="86">
        <v>139</v>
      </c>
      <c r="I19" s="138" t="s">
        <v>97</v>
      </c>
      <c r="J19" s="105">
        <v>10.8</v>
      </c>
      <c r="K19" s="104">
        <v>9.9</v>
      </c>
      <c r="L19" s="104">
        <v>12.1</v>
      </c>
      <c r="M19" s="104">
        <v>10.6</v>
      </c>
      <c r="N19" s="104">
        <v>14.2</v>
      </c>
      <c r="O19" s="104">
        <v>12.3</v>
      </c>
    </row>
    <row r="20" spans="1:12" ht="15.75" customHeight="1">
      <c r="A20" s="138"/>
      <c r="B20" s="93"/>
      <c r="C20" s="86"/>
      <c r="D20" s="86"/>
      <c r="E20" s="86"/>
      <c r="F20" s="86"/>
      <c r="G20" s="86"/>
      <c r="I20" s="138"/>
      <c r="J20" s="149"/>
      <c r="K20" s="104"/>
      <c r="L20" s="104"/>
    </row>
    <row r="21" spans="1:15" ht="15.75" customHeight="1">
      <c r="A21" s="150" t="s">
        <v>98</v>
      </c>
      <c r="B21" s="148">
        <v>133</v>
      </c>
      <c r="C21" s="86">
        <v>113</v>
      </c>
      <c r="D21" s="86">
        <v>104</v>
      </c>
      <c r="E21" s="86">
        <v>112</v>
      </c>
      <c r="F21" s="86">
        <v>111</v>
      </c>
      <c r="G21" s="86">
        <v>134</v>
      </c>
      <c r="I21" s="150" t="s">
        <v>98</v>
      </c>
      <c r="J21" s="105">
        <v>11.5</v>
      </c>
      <c r="K21" s="104">
        <v>9.9</v>
      </c>
      <c r="L21" s="104">
        <v>9.1</v>
      </c>
      <c r="M21" s="104">
        <v>9.8</v>
      </c>
      <c r="N21" s="104">
        <v>9.8</v>
      </c>
      <c r="O21" s="104">
        <v>11.9</v>
      </c>
    </row>
    <row r="22" spans="1:15" ht="15.75" customHeight="1">
      <c r="A22" s="138" t="s">
        <v>99</v>
      </c>
      <c r="B22" s="148">
        <v>157</v>
      </c>
      <c r="C22" s="86">
        <v>167</v>
      </c>
      <c r="D22" s="86">
        <v>158</v>
      </c>
      <c r="E22" s="86">
        <v>164</v>
      </c>
      <c r="F22" s="86">
        <v>166</v>
      </c>
      <c r="G22" s="86">
        <v>172</v>
      </c>
      <c r="I22" s="138" t="s">
        <v>99</v>
      </c>
      <c r="J22" s="105">
        <v>13.6</v>
      </c>
      <c r="K22" s="104">
        <v>14.6</v>
      </c>
      <c r="L22" s="104">
        <v>13.8</v>
      </c>
      <c r="M22" s="104">
        <v>14.4</v>
      </c>
      <c r="N22" s="104">
        <v>14.6</v>
      </c>
      <c r="O22" s="104">
        <v>15.2</v>
      </c>
    </row>
    <row r="23" spans="1:15" ht="15.75" customHeight="1">
      <c r="A23" s="138" t="s">
        <v>463</v>
      </c>
      <c r="B23" s="148">
        <v>124</v>
      </c>
      <c r="C23" s="86">
        <v>127</v>
      </c>
      <c r="D23" s="86">
        <v>117</v>
      </c>
      <c r="E23" s="86">
        <v>96</v>
      </c>
      <c r="F23" s="86">
        <v>89</v>
      </c>
      <c r="G23" s="86">
        <v>109</v>
      </c>
      <c r="I23" s="138" t="s">
        <v>463</v>
      </c>
      <c r="J23" s="105">
        <v>10.7</v>
      </c>
      <c r="K23" s="104">
        <v>11.1</v>
      </c>
      <c r="L23" s="104">
        <v>10.2</v>
      </c>
      <c r="M23" s="104">
        <v>8.4</v>
      </c>
      <c r="N23" s="104">
        <v>7.8</v>
      </c>
      <c r="O23" s="104">
        <v>9.6</v>
      </c>
    </row>
    <row r="24" spans="1:15" ht="15.75" customHeight="1">
      <c r="A24" s="138" t="s">
        <v>190</v>
      </c>
      <c r="B24" s="148">
        <v>80</v>
      </c>
      <c r="C24" s="86">
        <v>108</v>
      </c>
      <c r="D24" s="86">
        <v>97</v>
      </c>
      <c r="E24" s="86">
        <v>99</v>
      </c>
      <c r="F24" s="86">
        <v>111</v>
      </c>
      <c r="G24" s="86">
        <v>110</v>
      </c>
      <c r="I24" s="138" t="s">
        <v>190</v>
      </c>
      <c r="J24" s="105">
        <v>6.9</v>
      </c>
      <c r="K24" s="104">
        <v>9.4</v>
      </c>
      <c r="L24" s="104">
        <v>8.5</v>
      </c>
      <c r="M24" s="104">
        <v>8.7</v>
      </c>
      <c r="N24" s="104">
        <v>9.8</v>
      </c>
      <c r="O24" s="104">
        <v>9.7</v>
      </c>
    </row>
    <row r="25" spans="1:15" ht="15.75" customHeight="1">
      <c r="A25" s="138" t="s">
        <v>191</v>
      </c>
      <c r="B25" s="148">
        <v>48</v>
      </c>
      <c r="C25" s="86">
        <v>67</v>
      </c>
      <c r="D25" s="86">
        <v>66</v>
      </c>
      <c r="E25" s="86">
        <v>77</v>
      </c>
      <c r="F25" s="86">
        <v>96</v>
      </c>
      <c r="G25" s="86">
        <v>56</v>
      </c>
      <c r="I25" s="138" t="s">
        <v>191</v>
      </c>
      <c r="J25" s="105">
        <v>4.1</v>
      </c>
      <c r="K25" s="104">
        <v>5.8</v>
      </c>
      <c r="L25" s="104">
        <v>5.8</v>
      </c>
      <c r="M25" s="104">
        <v>6.8</v>
      </c>
      <c r="N25" s="104">
        <v>8.5</v>
      </c>
      <c r="O25" s="104">
        <v>5</v>
      </c>
    </row>
    <row r="26" spans="1:12" ht="15.75" customHeight="1">
      <c r="A26" s="138"/>
      <c r="B26" s="93"/>
      <c r="C26" s="86"/>
      <c r="D26" s="86"/>
      <c r="E26" s="86"/>
      <c r="F26" s="86"/>
      <c r="G26" s="86"/>
      <c r="I26" s="138"/>
      <c r="J26" s="149"/>
      <c r="K26" s="104"/>
      <c r="L26" s="104"/>
    </row>
    <row r="27" spans="1:15" ht="15.75" customHeight="1">
      <c r="A27" s="138" t="s">
        <v>192</v>
      </c>
      <c r="B27" s="148">
        <v>52</v>
      </c>
      <c r="C27" s="86">
        <v>37</v>
      </c>
      <c r="D27" s="86">
        <v>45</v>
      </c>
      <c r="E27" s="86">
        <v>47</v>
      </c>
      <c r="F27" s="86">
        <v>47</v>
      </c>
      <c r="G27" s="86">
        <v>34</v>
      </c>
      <c r="I27" s="138" t="s">
        <v>192</v>
      </c>
      <c r="J27" s="105">
        <v>4.5</v>
      </c>
      <c r="K27" s="104">
        <v>3.2</v>
      </c>
      <c r="L27" s="104">
        <v>3.9</v>
      </c>
      <c r="M27" s="104">
        <v>4.1</v>
      </c>
      <c r="N27" s="104">
        <v>4.1</v>
      </c>
      <c r="O27" s="104">
        <v>3</v>
      </c>
    </row>
    <row r="28" spans="1:15" ht="15.75" customHeight="1">
      <c r="A28" s="138" t="s">
        <v>193</v>
      </c>
      <c r="B28" s="148">
        <v>52</v>
      </c>
      <c r="C28" s="86">
        <v>64</v>
      </c>
      <c r="D28" s="86">
        <v>45</v>
      </c>
      <c r="E28" s="86">
        <v>60</v>
      </c>
      <c r="F28" s="86">
        <v>89</v>
      </c>
      <c r="G28" s="86">
        <v>93</v>
      </c>
      <c r="I28" s="138" t="s">
        <v>193</v>
      </c>
      <c r="J28" s="105">
        <v>4.5</v>
      </c>
      <c r="K28" s="104">
        <v>5.6</v>
      </c>
      <c r="L28" s="104">
        <v>3.9</v>
      </c>
      <c r="M28" s="104">
        <v>5.3</v>
      </c>
      <c r="N28" s="104">
        <v>7.8</v>
      </c>
      <c r="O28" s="104">
        <v>8.2</v>
      </c>
    </row>
    <row r="29" spans="1:15" ht="15.75" customHeight="1">
      <c r="A29" s="138" t="s">
        <v>194</v>
      </c>
      <c r="B29" s="148">
        <v>11</v>
      </c>
      <c r="C29" s="86">
        <v>18</v>
      </c>
      <c r="D29" s="86">
        <v>14</v>
      </c>
      <c r="E29" s="86">
        <v>18</v>
      </c>
      <c r="F29" s="86">
        <v>21</v>
      </c>
      <c r="G29" s="86">
        <v>16</v>
      </c>
      <c r="I29" s="138" t="s">
        <v>194</v>
      </c>
      <c r="J29" s="105">
        <v>1</v>
      </c>
      <c r="K29" s="104">
        <v>1.6</v>
      </c>
      <c r="L29" s="104">
        <v>1.2</v>
      </c>
      <c r="M29" s="104">
        <v>1.6</v>
      </c>
      <c r="N29" s="104">
        <v>1.8</v>
      </c>
      <c r="O29" s="104">
        <v>1.4</v>
      </c>
    </row>
    <row r="30" spans="1:15" ht="15.75" customHeight="1">
      <c r="A30" s="138" t="s">
        <v>114</v>
      </c>
      <c r="B30" s="148">
        <v>58</v>
      </c>
      <c r="C30" s="86">
        <v>51</v>
      </c>
      <c r="D30" s="86">
        <v>44</v>
      </c>
      <c r="E30" s="86">
        <v>49</v>
      </c>
      <c r="F30" s="86">
        <v>70</v>
      </c>
      <c r="G30" s="86">
        <v>78</v>
      </c>
      <c r="I30" s="138" t="s">
        <v>114</v>
      </c>
      <c r="J30" s="105">
        <v>5</v>
      </c>
      <c r="K30" s="104">
        <v>4.5</v>
      </c>
      <c r="L30" s="104">
        <v>3.8</v>
      </c>
      <c r="M30" s="104">
        <v>4.3</v>
      </c>
      <c r="N30" s="104">
        <v>6.2</v>
      </c>
      <c r="O30" s="104">
        <v>6.9</v>
      </c>
    </row>
    <row r="31" spans="1:15" ht="15.75" customHeight="1">
      <c r="A31" s="138" t="s">
        <v>195</v>
      </c>
      <c r="B31" s="148">
        <v>50</v>
      </c>
      <c r="C31" s="86">
        <v>55</v>
      </c>
      <c r="D31" s="86">
        <v>54</v>
      </c>
      <c r="E31" s="86">
        <v>53</v>
      </c>
      <c r="F31" s="86">
        <v>41</v>
      </c>
      <c r="G31" s="86">
        <v>61</v>
      </c>
      <c r="I31" s="138" t="s">
        <v>195</v>
      </c>
      <c r="J31" s="105">
        <v>4.3</v>
      </c>
      <c r="K31" s="104">
        <v>4.8</v>
      </c>
      <c r="L31" s="104">
        <v>4.7</v>
      </c>
      <c r="M31" s="104">
        <v>4.6</v>
      </c>
      <c r="N31" s="104">
        <v>3.6</v>
      </c>
      <c r="O31" s="104">
        <v>5.4</v>
      </c>
    </row>
    <row r="32" spans="1:12" ht="15.75" customHeight="1">
      <c r="A32" s="138"/>
      <c r="B32" s="93"/>
      <c r="C32" s="86"/>
      <c r="D32" s="86"/>
      <c r="E32" s="86"/>
      <c r="F32" s="86"/>
      <c r="G32" s="86"/>
      <c r="I32" s="138"/>
      <c r="J32" s="149"/>
      <c r="K32" s="104"/>
      <c r="L32" s="104"/>
    </row>
    <row r="33" spans="1:15" ht="15.75" customHeight="1">
      <c r="A33" s="138" t="s">
        <v>115</v>
      </c>
      <c r="B33" s="148">
        <v>90</v>
      </c>
      <c r="C33" s="86">
        <v>120</v>
      </c>
      <c r="D33" s="86">
        <v>125</v>
      </c>
      <c r="E33" s="86">
        <v>136</v>
      </c>
      <c r="F33" s="86">
        <v>201</v>
      </c>
      <c r="G33" s="86">
        <v>197</v>
      </c>
      <c r="I33" s="138" t="s">
        <v>115</v>
      </c>
      <c r="J33" s="105">
        <v>7.8</v>
      </c>
      <c r="K33" s="104">
        <v>10.5</v>
      </c>
      <c r="L33" s="104">
        <v>10.9</v>
      </c>
      <c r="M33" s="104">
        <v>11.9</v>
      </c>
      <c r="N33" s="104">
        <v>17.7</v>
      </c>
      <c r="O33" s="104">
        <v>17.4</v>
      </c>
    </row>
    <row r="34" spans="1:15" ht="15.75" customHeight="1">
      <c r="A34" s="138" t="s">
        <v>196</v>
      </c>
      <c r="B34" s="148">
        <v>34</v>
      </c>
      <c r="C34" s="86">
        <v>17</v>
      </c>
      <c r="D34" s="86">
        <v>18</v>
      </c>
      <c r="E34" s="86">
        <v>28</v>
      </c>
      <c r="F34" s="86">
        <v>16</v>
      </c>
      <c r="G34" s="86">
        <v>11</v>
      </c>
      <c r="I34" s="138" t="s">
        <v>196</v>
      </c>
      <c r="J34" s="105">
        <v>2.9</v>
      </c>
      <c r="K34" s="104">
        <v>1.5</v>
      </c>
      <c r="L34" s="104">
        <v>1.6</v>
      </c>
      <c r="M34" s="104">
        <v>2.5</v>
      </c>
      <c r="N34" s="104">
        <v>1.4</v>
      </c>
      <c r="O34" s="104">
        <v>1</v>
      </c>
    </row>
    <row r="35" spans="1:15" ht="15.75" customHeight="1">
      <c r="A35" s="138" t="s">
        <v>197</v>
      </c>
      <c r="B35" s="148">
        <v>10</v>
      </c>
      <c r="C35" s="86">
        <v>18</v>
      </c>
      <c r="D35" s="86">
        <v>15</v>
      </c>
      <c r="E35" s="86">
        <v>20</v>
      </c>
      <c r="F35" s="86">
        <v>14</v>
      </c>
      <c r="G35" s="86">
        <v>19</v>
      </c>
      <c r="I35" s="138" t="s">
        <v>197</v>
      </c>
      <c r="J35" s="105">
        <v>0.9</v>
      </c>
      <c r="K35" s="104">
        <v>1.6</v>
      </c>
      <c r="L35" s="104">
        <v>1.3</v>
      </c>
      <c r="M35" s="104">
        <v>1.8</v>
      </c>
      <c r="N35" s="104">
        <v>1.2</v>
      </c>
      <c r="O35" s="104">
        <v>1.7</v>
      </c>
    </row>
    <row r="36" spans="1:15" ht="15.75" customHeight="1">
      <c r="A36" s="138" t="s">
        <v>198</v>
      </c>
      <c r="B36" s="148">
        <v>39</v>
      </c>
      <c r="C36" s="86">
        <v>53</v>
      </c>
      <c r="D36" s="86">
        <v>53</v>
      </c>
      <c r="E36" s="86">
        <v>54</v>
      </c>
      <c r="F36" s="86">
        <v>79</v>
      </c>
      <c r="G36" s="86">
        <v>81</v>
      </c>
      <c r="I36" s="138" t="s">
        <v>198</v>
      </c>
      <c r="J36" s="105">
        <v>3.4</v>
      </c>
      <c r="K36" s="104">
        <v>4.6</v>
      </c>
      <c r="L36" s="104">
        <v>4.6</v>
      </c>
      <c r="M36" s="104">
        <v>4.7</v>
      </c>
      <c r="N36" s="104">
        <v>7</v>
      </c>
      <c r="O36" s="104">
        <v>7.2</v>
      </c>
    </row>
    <row r="37" spans="1:15" ht="15.75" customHeight="1">
      <c r="A37" s="138" t="s">
        <v>199</v>
      </c>
      <c r="B37" s="148">
        <v>21</v>
      </c>
      <c r="C37" s="86">
        <v>14</v>
      </c>
      <c r="D37" s="86">
        <v>12</v>
      </c>
      <c r="E37" s="86">
        <v>16</v>
      </c>
      <c r="F37" s="86">
        <v>20</v>
      </c>
      <c r="G37" s="86">
        <v>18</v>
      </c>
      <c r="I37" s="138" t="s">
        <v>199</v>
      </c>
      <c r="J37" s="105">
        <v>1.8</v>
      </c>
      <c r="K37" s="104">
        <v>1.2</v>
      </c>
      <c r="L37" s="104">
        <v>1</v>
      </c>
      <c r="M37" s="104">
        <v>1.4</v>
      </c>
      <c r="N37" s="104">
        <v>1.8</v>
      </c>
      <c r="O37" s="104">
        <v>1.6</v>
      </c>
    </row>
    <row r="38" spans="1:12" ht="15.75" customHeight="1">
      <c r="A38" s="138"/>
      <c r="B38" s="93"/>
      <c r="C38" s="86"/>
      <c r="D38" s="86"/>
      <c r="E38" s="86"/>
      <c r="F38" s="86"/>
      <c r="G38" s="86"/>
      <c r="I38" s="138"/>
      <c r="J38" s="149"/>
      <c r="K38" s="104"/>
      <c r="L38" s="104"/>
    </row>
    <row r="39" spans="1:15" ht="15.75" customHeight="1">
      <c r="A39" s="138" t="s">
        <v>200</v>
      </c>
      <c r="B39" s="148">
        <v>15</v>
      </c>
      <c r="C39" s="86">
        <v>24</v>
      </c>
      <c r="D39" s="86">
        <v>27</v>
      </c>
      <c r="E39" s="86">
        <v>28</v>
      </c>
      <c r="F39" s="86">
        <v>29</v>
      </c>
      <c r="G39" s="86">
        <v>20</v>
      </c>
      <c r="I39" s="138" t="s">
        <v>200</v>
      </c>
      <c r="J39" s="105">
        <v>1.3</v>
      </c>
      <c r="K39" s="104">
        <v>2.1</v>
      </c>
      <c r="L39" s="104">
        <v>2.4</v>
      </c>
      <c r="M39" s="104">
        <v>2.5</v>
      </c>
      <c r="N39" s="104">
        <v>2.6</v>
      </c>
      <c r="O39" s="104">
        <v>1.8</v>
      </c>
    </row>
    <row r="40" spans="1:15" ht="15.75" customHeight="1">
      <c r="A40" s="138" t="s">
        <v>201</v>
      </c>
      <c r="B40" s="148">
        <v>59</v>
      </c>
      <c r="C40" s="86">
        <v>119</v>
      </c>
      <c r="D40" s="86">
        <v>109</v>
      </c>
      <c r="E40" s="86">
        <v>134</v>
      </c>
      <c r="F40" s="86">
        <v>201</v>
      </c>
      <c r="G40" s="86">
        <v>238</v>
      </c>
      <c r="I40" s="138" t="s">
        <v>201</v>
      </c>
      <c r="J40" s="105">
        <v>5.1</v>
      </c>
      <c r="K40" s="104">
        <v>10.4</v>
      </c>
      <c r="L40" s="104">
        <v>9.5</v>
      </c>
      <c r="M40" s="104">
        <v>11.8</v>
      </c>
      <c r="N40" s="104">
        <v>17.7</v>
      </c>
      <c r="O40" s="104">
        <v>21.1</v>
      </c>
    </row>
    <row r="41" spans="1:15" ht="15.75" customHeight="1">
      <c r="A41" s="138" t="s">
        <v>202</v>
      </c>
      <c r="B41" s="148">
        <v>15</v>
      </c>
      <c r="C41" s="86">
        <v>11</v>
      </c>
      <c r="D41" s="86">
        <v>14</v>
      </c>
      <c r="E41" s="86">
        <v>14</v>
      </c>
      <c r="F41" s="86">
        <v>13</v>
      </c>
      <c r="G41" s="86">
        <v>15</v>
      </c>
      <c r="I41" s="138" t="s">
        <v>202</v>
      </c>
      <c r="J41" s="105">
        <v>1.3</v>
      </c>
      <c r="K41" s="104">
        <v>1</v>
      </c>
      <c r="L41" s="104">
        <v>1.2</v>
      </c>
      <c r="M41" s="104">
        <v>1.2</v>
      </c>
      <c r="N41" s="104">
        <v>1.1</v>
      </c>
      <c r="O41" s="104">
        <v>1.3</v>
      </c>
    </row>
    <row r="42" spans="1:15" ht="15.75" customHeight="1">
      <c r="A42" s="138" t="s">
        <v>203</v>
      </c>
      <c r="B42" s="148">
        <v>14</v>
      </c>
      <c r="C42" s="86">
        <v>12</v>
      </c>
      <c r="D42" s="86">
        <v>7</v>
      </c>
      <c r="E42" s="86">
        <v>12</v>
      </c>
      <c r="F42" s="86">
        <v>15</v>
      </c>
      <c r="G42" s="86">
        <v>18</v>
      </c>
      <c r="I42" s="138" t="s">
        <v>203</v>
      </c>
      <c r="J42" s="105">
        <v>1.2</v>
      </c>
      <c r="K42" s="104">
        <v>1</v>
      </c>
      <c r="L42" s="104">
        <v>0.6</v>
      </c>
      <c r="M42" s="104">
        <v>1.1</v>
      </c>
      <c r="N42" s="104">
        <v>1.3</v>
      </c>
      <c r="O42" s="104">
        <v>1.6</v>
      </c>
    </row>
    <row r="43" spans="1:15" ht="15.75" customHeight="1">
      <c r="A43" s="138" t="s">
        <v>100</v>
      </c>
      <c r="B43" s="148">
        <v>29</v>
      </c>
      <c r="C43" s="86">
        <v>26</v>
      </c>
      <c r="D43" s="86">
        <v>22</v>
      </c>
      <c r="E43" s="86">
        <v>31</v>
      </c>
      <c r="F43" s="86">
        <v>29</v>
      </c>
      <c r="G43" s="86">
        <v>17</v>
      </c>
      <c r="I43" s="138" t="s">
        <v>100</v>
      </c>
      <c r="J43" s="105">
        <v>2.5</v>
      </c>
      <c r="K43" s="104">
        <v>2.3</v>
      </c>
      <c r="L43" s="104">
        <v>1.9</v>
      </c>
      <c r="M43" s="104">
        <v>2.7</v>
      </c>
      <c r="N43" s="104">
        <v>2.6</v>
      </c>
      <c r="O43" s="104">
        <v>1.5</v>
      </c>
    </row>
    <row r="44" spans="1:12" ht="15.75" customHeight="1">
      <c r="A44" s="138"/>
      <c r="B44" s="93"/>
      <c r="C44" s="86"/>
      <c r="D44" s="86"/>
      <c r="E44" s="86"/>
      <c r="F44" s="86"/>
      <c r="G44" s="86"/>
      <c r="I44" s="138"/>
      <c r="J44" s="149"/>
      <c r="K44" s="104"/>
      <c r="L44" s="104"/>
    </row>
    <row r="45" spans="1:15" ht="15.75" customHeight="1">
      <c r="A45" s="138" t="s">
        <v>101</v>
      </c>
      <c r="B45" s="148">
        <v>6</v>
      </c>
      <c r="C45" s="86">
        <v>5</v>
      </c>
      <c r="D45" s="86">
        <v>3</v>
      </c>
      <c r="E45" s="86">
        <v>6</v>
      </c>
      <c r="F45" s="86">
        <v>3</v>
      </c>
      <c r="G45" s="86">
        <v>4</v>
      </c>
      <c r="I45" s="138" t="s">
        <v>101</v>
      </c>
      <c r="J45" s="105">
        <v>0.5</v>
      </c>
      <c r="K45" s="104">
        <v>0.4</v>
      </c>
      <c r="L45" s="104">
        <v>0.3</v>
      </c>
      <c r="M45" s="104">
        <v>0.5</v>
      </c>
      <c r="N45" s="104">
        <v>0.3</v>
      </c>
      <c r="O45" s="104">
        <v>0.4</v>
      </c>
    </row>
    <row r="46" spans="1:15" ht="15.75" customHeight="1">
      <c r="A46" s="138" t="s">
        <v>102</v>
      </c>
      <c r="B46" s="148">
        <v>1</v>
      </c>
      <c r="C46" s="148">
        <v>4</v>
      </c>
      <c r="D46" s="148" t="s">
        <v>223</v>
      </c>
      <c r="E46" s="148">
        <v>3</v>
      </c>
      <c r="F46" s="148">
        <v>1</v>
      </c>
      <c r="G46" s="148">
        <v>4</v>
      </c>
      <c r="I46" s="138" t="s">
        <v>102</v>
      </c>
      <c r="J46" s="105">
        <v>0.1</v>
      </c>
      <c r="K46" s="98">
        <v>0.3</v>
      </c>
      <c r="L46" s="98" t="s">
        <v>223</v>
      </c>
      <c r="M46" s="104">
        <v>0.3</v>
      </c>
      <c r="N46" s="105">
        <v>0.1</v>
      </c>
      <c r="O46" s="105">
        <v>0.4</v>
      </c>
    </row>
    <row r="47" spans="1:15" ht="15.75" customHeight="1">
      <c r="A47" s="138" t="s">
        <v>103</v>
      </c>
      <c r="B47" s="148">
        <v>3</v>
      </c>
      <c r="C47" s="86">
        <v>2</v>
      </c>
      <c r="D47" s="86">
        <v>3</v>
      </c>
      <c r="E47" s="86">
        <v>5</v>
      </c>
      <c r="F47" s="86">
        <v>4</v>
      </c>
      <c r="G47" s="86">
        <v>3</v>
      </c>
      <c r="I47" s="138" t="s">
        <v>103</v>
      </c>
      <c r="J47" s="105">
        <v>0.3</v>
      </c>
      <c r="K47" s="104">
        <v>0.2</v>
      </c>
      <c r="L47" s="104">
        <v>0.3</v>
      </c>
      <c r="M47" s="104">
        <v>0.4</v>
      </c>
      <c r="N47" s="104">
        <v>0.4</v>
      </c>
      <c r="O47" s="104">
        <v>0.3</v>
      </c>
    </row>
    <row r="48" spans="1:15" ht="15.75" customHeight="1">
      <c r="A48" s="138" t="s">
        <v>104</v>
      </c>
      <c r="B48" s="148">
        <v>5</v>
      </c>
      <c r="C48" s="148">
        <v>7</v>
      </c>
      <c r="D48" s="148">
        <v>15</v>
      </c>
      <c r="E48" s="148">
        <v>10</v>
      </c>
      <c r="F48" s="148">
        <v>20</v>
      </c>
      <c r="G48" s="148">
        <v>20</v>
      </c>
      <c r="I48" s="138" t="s">
        <v>104</v>
      </c>
      <c r="J48" s="105">
        <v>0.4</v>
      </c>
      <c r="K48" s="98">
        <v>0.6</v>
      </c>
      <c r="L48" s="98">
        <v>1.3</v>
      </c>
      <c r="M48" s="104">
        <v>0.9</v>
      </c>
      <c r="N48" s="104">
        <v>1.8</v>
      </c>
      <c r="O48" s="104">
        <v>1.8</v>
      </c>
    </row>
    <row r="49" spans="1:15" ht="15.75" customHeight="1">
      <c r="A49" s="138" t="s">
        <v>105</v>
      </c>
      <c r="B49" s="148">
        <v>4</v>
      </c>
      <c r="C49" s="86" t="s">
        <v>223</v>
      </c>
      <c r="D49" s="86">
        <v>5</v>
      </c>
      <c r="E49" s="136">
        <v>2</v>
      </c>
      <c r="F49" s="86">
        <v>3</v>
      </c>
      <c r="G49" s="86">
        <v>3</v>
      </c>
      <c r="I49" s="138" t="s">
        <v>105</v>
      </c>
      <c r="J49" s="105">
        <v>0.3</v>
      </c>
      <c r="K49" s="104" t="s">
        <v>223</v>
      </c>
      <c r="L49" s="104">
        <v>0.4</v>
      </c>
      <c r="M49" s="104">
        <v>0.2</v>
      </c>
      <c r="N49" s="104">
        <v>0.3</v>
      </c>
      <c r="O49" s="104">
        <v>0.3</v>
      </c>
    </row>
    <row r="50" spans="1:15" ht="15.75" customHeight="1">
      <c r="A50" s="138"/>
      <c r="B50" s="93"/>
      <c r="C50" s="86"/>
      <c r="D50" s="86"/>
      <c r="E50" s="86"/>
      <c r="F50" s="86"/>
      <c r="G50" s="86"/>
      <c r="I50" s="138"/>
      <c r="J50" s="149"/>
      <c r="K50" s="151"/>
      <c r="L50" s="151"/>
      <c r="M50" s="151"/>
      <c r="N50" s="151"/>
      <c r="O50" s="151"/>
    </row>
    <row r="51" spans="1:15" ht="15.75" customHeight="1">
      <c r="A51" s="138" t="s">
        <v>106</v>
      </c>
      <c r="B51" s="148">
        <v>1</v>
      </c>
      <c r="C51" s="148" t="s">
        <v>223</v>
      </c>
      <c r="D51" s="148" t="s">
        <v>223</v>
      </c>
      <c r="E51" s="148" t="s">
        <v>223</v>
      </c>
      <c r="F51" s="148">
        <v>2</v>
      </c>
      <c r="G51" s="148">
        <v>1</v>
      </c>
      <c r="I51" s="138" t="s">
        <v>106</v>
      </c>
      <c r="J51" s="105">
        <v>0.1</v>
      </c>
      <c r="K51" s="105" t="s">
        <v>223</v>
      </c>
      <c r="L51" s="105" t="s">
        <v>223</v>
      </c>
      <c r="M51" s="105" t="s">
        <v>223</v>
      </c>
      <c r="N51" s="105">
        <v>0.2</v>
      </c>
      <c r="O51" s="105">
        <v>0.1</v>
      </c>
    </row>
    <row r="52" spans="1:15" ht="15.75" customHeight="1">
      <c r="A52" s="106" t="s">
        <v>107</v>
      </c>
      <c r="B52" s="148" t="s">
        <v>223</v>
      </c>
      <c r="C52" s="148" t="s">
        <v>223</v>
      </c>
      <c r="D52" s="148">
        <v>1</v>
      </c>
      <c r="E52" s="148" t="s">
        <v>223</v>
      </c>
      <c r="F52" s="148" t="s">
        <v>223</v>
      </c>
      <c r="G52" s="148" t="s">
        <v>223</v>
      </c>
      <c r="I52" s="106" t="s">
        <v>107</v>
      </c>
      <c r="J52" s="105" t="s">
        <v>223</v>
      </c>
      <c r="K52" s="105" t="s">
        <v>223</v>
      </c>
      <c r="L52" s="105">
        <v>0.1</v>
      </c>
      <c r="M52" s="105" t="s">
        <v>223</v>
      </c>
      <c r="N52" s="105" t="s">
        <v>223</v>
      </c>
      <c r="O52" s="105" t="s">
        <v>223</v>
      </c>
    </row>
    <row r="53" spans="1:15" ht="15.75" customHeight="1">
      <c r="A53" s="106" t="s">
        <v>283</v>
      </c>
      <c r="B53" s="148" t="s">
        <v>223</v>
      </c>
      <c r="C53" s="148" t="s">
        <v>223</v>
      </c>
      <c r="D53" s="148" t="s">
        <v>223</v>
      </c>
      <c r="E53" s="148" t="s">
        <v>223</v>
      </c>
      <c r="F53" s="148" t="s">
        <v>223</v>
      </c>
      <c r="G53" s="148" t="s">
        <v>223</v>
      </c>
      <c r="I53" s="106" t="s">
        <v>283</v>
      </c>
      <c r="J53" s="105" t="s">
        <v>223</v>
      </c>
      <c r="K53" s="105" t="s">
        <v>223</v>
      </c>
      <c r="L53" s="105" t="s">
        <v>223</v>
      </c>
      <c r="M53" s="105" t="s">
        <v>223</v>
      </c>
      <c r="N53" s="105" t="s">
        <v>223</v>
      </c>
      <c r="O53" s="105" t="s">
        <v>223</v>
      </c>
    </row>
    <row r="54" spans="1:15" ht="15.75" customHeight="1">
      <c r="A54" s="138" t="s">
        <v>116</v>
      </c>
      <c r="B54" s="148" t="s">
        <v>223</v>
      </c>
      <c r="C54" s="148" t="s">
        <v>223</v>
      </c>
      <c r="D54" s="148" t="s">
        <v>223</v>
      </c>
      <c r="E54" s="148" t="s">
        <v>223</v>
      </c>
      <c r="F54" s="148" t="s">
        <v>223</v>
      </c>
      <c r="G54" s="148" t="s">
        <v>223</v>
      </c>
      <c r="I54" s="138" t="s">
        <v>116</v>
      </c>
      <c r="J54" s="105" t="s">
        <v>223</v>
      </c>
      <c r="K54" s="105" t="s">
        <v>223</v>
      </c>
      <c r="L54" s="105" t="s">
        <v>223</v>
      </c>
      <c r="M54" s="105" t="s">
        <v>223</v>
      </c>
      <c r="N54" s="105" t="s">
        <v>223</v>
      </c>
      <c r="O54" s="105" t="s">
        <v>223</v>
      </c>
    </row>
    <row r="55" spans="1:15" ht="15.75" customHeight="1">
      <c r="A55" s="138" t="s">
        <v>108</v>
      </c>
      <c r="B55" s="148" t="s">
        <v>223</v>
      </c>
      <c r="C55" s="148" t="s">
        <v>223</v>
      </c>
      <c r="D55" s="148" t="s">
        <v>223</v>
      </c>
      <c r="E55" s="148" t="s">
        <v>223</v>
      </c>
      <c r="F55" s="148" t="s">
        <v>223</v>
      </c>
      <c r="G55" s="148">
        <v>1</v>
      </c>
      <c r="I55" s="138" t="s">
        <v>108</v>
      </c>
      <c r="J55" s="105" t="s">
        <v>223</v>
      </c>
      <c r="K55" s="105" t="s">
        <v>223</v>
      </c>
      <c r="L55" s="105" t="s">
        <v>223</v>
      </c>
      <c r="M55" s="105" t="s">
        <v>223</v>
      </c>
      <c r="N55" s="105" t="s">
        <v>223</v>
      </c>
      <c r="O55" s="105">
        <v>0.2</v>
      </c>
    </row>
    <row r="56" spans="1:15" ht="15.75" customHeight="1">
      <c r="A56" s="138"/>
      <c r="B56" s="131"/>
      <c r="C56" s="86"/>
      <c r="D56" s="86"/>
      <c r="E56" s="86"/>
      <c r="F56" s="86"/>
      <c r="G56" s="86"/>
      <c r="I56" s="138"/>
      <c r="J56" s="147"/>
      <c r="K56" s="152"/>
      <c r="L56" s="152"/>
      <c r="M56" s="152"/>
      <c r="N56" s="152"/>
      <c r="O56" s="152"/>
    </row>
    <row r="57" spans="1:15" ht="15.75" customHeight="1">
      <c r="A57" s="153"/>
      <c r="B57" s="97"/>
      <c r="C57" s="86"/>
      <c r="D57" s="86"/>
      <c r="E57" s="86"/>
      <c r="F57" s="86"/>
      <c r="G57" s="86"/>
      <c r="I57" s="153"/>
      <c r="J57" s="154"/>
      <c r="K57" s="152"/>
      <c r="L57" s="152"/>
      <c r="M57" s="152"/>
      <c r="N57" s="152"/>
      <c r="O57" s="152"/>
    </row>
    <row r="58" spans="1:15" ht="15.75" customHeight="1">
      <c r="A58" s="17" t="s">
        <v>371</v>
      </c>
      <c r="B58" s="131"/>
      <c r="C58" s="86"/>
      <c r="D58" s="86"/>
      <c r="E58" s="86"/>
      <c r="F58" s="86"/>
      <c r="G58" s="86"/>
      <c r="I58" s="17" t="s">
        <v>372</v>
      </c>
      <c r="J58" s="147"/>
      <c r="K58" s="152"/>
      <c r="L58" s="152"/>
      <c r="M58" s="152"/>
      <c r="N58" s="152"/>
      <c r="O58" s="152"/>
    </row>
    <row r="59" spans="1:15" ht="15.75" customHeight="1">
      <c r="A59" s="138" t="s">
        <v>109</v>
      </c>
      <c r="B59" s="148">
        <v>13</v>
      </c>
      <c r="C59" s="86">
        <v>8</v>
      </c>
      <c r="D59" s="86">
        <v>11</v>
      </c>
      <c r="E59" s="86">
        <v>13</v>
      </c>
      <c r="F59" s="86">
        <v>10</v>
      </c>
      <c r="G59" s="86">
        <v>9</v>
      </c>
      <c r="I59" s="138" t="s">
        <v>109</v>
      </c>
      <c r="J59" s="105">
        <v>1.1</v>
      </c>
      <c r="K59" s="152">
        <v>0.7</v>
      </c>
      <c r="L59" s="152">
        <v>1</v>
      </c>
      <c r="M59" s="152">
        <v>1.1</v>
      </c>
      <c r="N59" s="152">
        <v>0.9</v>
      </c>
      <c r="O59" s="152">
        <v>0.8</v>
      </c>
    </row>
    <row r="60" spans="1:15" ht="15.75" customHeight="1">
      <c r="A60" s="138" t="s">
        <v>110</v>
      </c>
      <c r="B60" s="148">
        <v>504</v>
      </c>
      <c r="C60" s="86">
        <v>480</v>
      </c>
      <c r="D60" s="86">
        <v>487</v>
      </c>
      <c r="E60" s="86">
        <v>452</v>
      </c>
      <c r="F60" s="86">
        <v>436</v>
      </c>
      <c r="G60" s="86">
        <v>461</v>
      </c>
      <c r="I60" s="138" t="s">
        <v>110</v>
      </c>
      <c r="J60" s="105">
        <v>43.6</v>
      </c>
      <c r="K60" s="152">
        <v>41.9</v>
      </c>
      <c r="L60" s="152">
        <v>42.5</v>
      </c>
      <c r="M60" s="152">
        <v>39.6</v>
      </c>
      <c r="N60" s="152">
        <v>38.4</v>
      </c>
      <c r="O60" s="152">
        <v>40.8</v>
      </c>
    </row>
    <row r="61" spans="1:15" ht="15.75" customHeight="1">
      <c r="A61" s="138" t="s">
        <v>111</v>
      </c>
      <c r="B61" s="148">
        <v>659</v>
      </c>
      <c r="C61" s="86">
        <v>698</v>
      </c>
      <c r="D61" s="86">
        <v>719</v>
      </c>
      <c r="E61" s="86">
        <v>706</v>
      </c>
      <c r="F61" s="86">
        <v>721</v>
      </c>
      <c r="G61" s="86">
        <v>709</v>
      </c>
      <c r="I61" s="138" t="s">
        <v>111</v>
      </c>
      <c r="J61" s="105">
        <v>57</v>
      </c>
      <c r="K61" s="152">
        <v>60.9</v>
      </c>
      <c r="L61" s="152">
        <v>62.8</v>
      </c>
      <c r="M61" s="152">
        <v>61.9</v>
      </c>
      <c r="N61" s="152">
        <v>63.5</v>
      </c>
      <c r="O61" s="152">
        <v>62.7</v>
      </c>
    </row>
    <row r="62" spans="1:15" ht="15.75" customHeight="1">
      <c r="A62" s="138" t="s">
        <v>91</v>
      </c>
      <c r="B62" s="148">
        <v>1324</v>
      </c>
      <c r="C62" s="86">
        <v>1172</v>
      </c>
      <c r="D62" s="86">
        <v>1233</v>
      </c>
      <c r="E62" s="86">
        <v>1112</v>
      </c>
      <c r="F62" s="86">
        <v>929</v>
      </c>
      <c r="G62" s="86">
        <v>772</v>
      </c>
      <c r="I62" s="138" t="s">
        <v>91</v>
      </c>
      <c r="J62" s="105">
        <v>114.4</v>
      </c>
      <c r="K62" s="152">
        <v>102.3</v>
      </c>
      <c r="L62" s="152">
        <v>107.7</v>
      </c>
      <c r="M62" s="152">
        <v>97.5</v>
      </c>
      <c r="N62" s="152">
        <v>81.8</v>
      </c>
      <c r="O62" s="152">
        <v>68.3</v>
      </c>
    </row>
    <row r="63" spans="1:15" ht="15.75" customHeight="1">
      <c r="A63" s="155" t="s">
        <v>112</v>
      </c>
      <c r="B63" s="148">
        <v>69</v>
      </c>
      <c r="C63" s="87">
        <v>71</v>
      </c>
      <c r="D63" s="87">
        <v>62</v>
      </c>
      <c r="E63" s="87">
        <v>70</v>
      </c>
      <c r="F63" s="87">
        <v>44</v>
      </c>
      <c r="G63" s="87">
        <v>38</v>
      </c>
      <c r="H63" s="97"/>
      <c r="I63" s="138" t="s">
        <v>112</v>
      </c>
      <c r="J63" s="105">
        <v>6</v>
      </c>
      <c r="K63" s="156">
        <v>6.2</v>
      </c>
      <c r="L63" s="156">
        <v>5.4</v>
      </c>
      <c r="M63" s="156">
        <v>6.1</v>
      </c>
      <c r="N63" s="156">
        <v>3.9</v>
      </c>
      <c r="O63" s="156">
        <v>3.4</v>
      </c>
    </row>
    <row r="64" spans="1:15" ht="15" customHeight="1">
      <c r="A64" s="100" t="s">
        <v>373</v>
      </c>
      <c r="B64" s="157"/>
      <c r="C64" s="157"/>
      <c r="D64" s="157"/>
      <c r="E64" s="97"/>
      <c r="F64" s="97"/>
      <c r="G64" s="97"/>
      <c r="H64" s="97"/>
      <c r="I64" s="157"/>
      <c r="J64" s="157"/>
      <c r="K64" s="157"/>
      <c r="L64" s="157"/>
      <c r="M64" s="97" t="s">
        <v>374</v>
      </c>
      <c r="N64" s="97" t="s">
        <v>374</v>
      </c>
      <c r="O64" s="97" t="s">
        <v>374</v>
      </c>
    </row>
    <row r="65" spans="1:15" ht="15" customHeight="1">
      <c r="A65" s="100" t="s">
        <v>17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</row>
  </sheetData>
  <sheetProtection/>
  <mergeCells count="5">
    <mergeCell ref="A2:N2"/>
    <mergeCell ref="A4:A6"/>
    <mergeCell ref="B4:G5"/>
    <mergeCell ref="I4:I6"/>
    <mergeCell ref="J4:O5"/>
  </mergeCells>
  <printOptions horizontalCentered="1" verticalCentered="1"/>
  <pageMargins left="0.5905511811023623" right="0.3937007874015748" top="0.5118110236220472" bottom="0.1968503937007874" header="0" footer="0"/>
  <pageSetup blackAndWhite="1" fitToHeight="1" fitToWidth="1" horizontalDpi="600" verticalDpi="600" orientation="landscape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AK81"/>
  <sheetViews>
    <sheetView zoomScale="75" zoomScaleNormal="75" zoomScalePageLayoutView="0" workbookViewId="0" topLeftCell="Q1">
      <selection activeCell="X2" sqref="X2:AK2"/>
    </sheetView>
  </sheetViews>
  <sheetFormatPr defaultColWidth="10.59765625" defaultRowHeight="15"/>
  <cols>
    <col min="1" max="1" width="12.09765625" style="100" customWidth="1"/>
    <col min="2" max="2" width="10.59765625" style="100" customWidth="1"/>
    <col min="3" max="3" width="9.09765625" style="100" customWidth="1"/>
    <col min="4" max="5" width="8.59765625" style="100" customWidth="1"/>
    <col min="6" max="6" width="9.09765625" style="100" customWidth="1"/>
    <col min="7" max="15" width="8.59765625" style="100" customWidth="1"/>
    <col min="16" max="16" width="10.09765625" style="100" customWidth="1"/>
    <col min="17" max="18" width="8.59765625" style="100" customWidth="1"/>
    <col min="19" max="19" width="10.59765625" style="100" customWidth="1"/>
    <col min="20" max="22" width="8.59765625" style="100" customWidth="1"/>
    <col min="23" max="23" width="9.5" style="100" customWidth="1"/>
    <col min="24" max="25" width="10.59765625" style="100" customWidth="1"/>
    <col min="26" max="36" width="9.09765625" style="100" customWidth="1"/>
    <col min="37" max="37" width="10.09765625" style="100" customWidth="1"/>
    <col min="38" max="16384" width="10.59765625" style="100" customWidth="1"/>
  </cols>
  <sheetData>
    <row r="1" spans="1:37" s="125" customFormat="1" ht="19.5" customHeight="1">
      <c r="A1" s="1" t="s">
        <v>399</v>
      </c>
      <c r="AK1" s="2" t="s">
        <v>118</v>
      </c>
    </row>
    <row r="2" spans="1:37" ht="19.5" customHeight="1">
      <c r="A2" s="508" t="s">
        <v>408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19"/>
      <c r="R2" s="3"/>
      <c r="S2" s="3"/>
      <c r="T2" s="3"/>
      <c r="U2" s="3"/>
      <c r="V2" s="3"/>
      <c r="W2" s="5"/>
      <c r="X2" s="508" t="s">
        <v>409</v>
      </c>
      <c r="Y2" s="508"/>
      <c r="Z2" s="508"/>
      <c r="AA2" s="508"/>
      <c r="AB2" s="508"/>
      <c r="AC2" s="508"/>
      <c r="AD2" s="508"/>
      <c r="AE2" s="508"/>
      <c r="AF2" s="508"/>
      <c r="AG2" s="508"/>
      <c r="AH2" s="508"/>
      <c r="AI2" s="508"/>
      <c r="AJ2" s="508"/>
      <c r="AK2" s="508"/>
    </row>
    <row r="3" spans="2:37" ht="18" customHeight="1" thickBo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 t="s">
        <v>18</v>
      </c>
      <c r="W3" s="85"/>
      <c r="Y3" s="158"/>
      <c r="AA3" s="158"/>
      <c r="AC3" s="158"/>
      <c r="AE3" s="158"/>
      <c r="AG3" s="158"/>
      <c r="AH3" s="158"/>
      <c r="AI3" s="158"/>
      <c r="AK3" s="85" t="s">
        <v>157</v>
      </c>
    </row>
    <row r="4" spans="1:37" ht="19.5" customHeight="1">
      <c r="A4" s="609" t="s">
        <v>251</v>
      </c>
      <c r="B4" s="519"/>
      <c r="C4" s="522" t="s">
        <v>19</v>
      </c>
      <c r="D4" s="522" t="s">
        <v>20</v>
      </c>
      <c r="E4" s="522" t="s">
        <v>21</v>
      </c>
      <c r="F4" s="522" t="s">
        <v>22</v>
      </c>
      <c r="G4" s="612" t="s">
        <v>403</v>
      </c>
      <c r="H4" s="612" t="s">
        <v>401</v>
      </c>
      <c r="I4" s="612" t="s">
        <v>402</v>
      </c>
      <c r="J4" s="584" t="s">
        <v>33</v>
      </c>
      <c r="K4" s="522" t="s">
        <v>34</v>
      </c>
      <c r="L4" s="522" t="s">
        <v>35</v>
      </c>
      <c r="M4" s="522" t="s">
        <v>23</v>
      </c>
      <c r="N4" s="584" t="s">
        <v>36</v>
      </c>
      <c r="O4" s="584" t="s">
        <v>37</v>
      </c>
      <c r="P4" s="589" t="s">
        <v>38</v>
      </c>
      <c r="U4" s="131"/>
      <c r="V4" s="131"/>
      <c r="X4" s="509" t="s">
        <v>288</v>
      </c>
      <c r="Y4" s="510"/>
      <c r="Z4" s="515" t="s">
        <v>240</v>
      </c>
      <c r="AA4" s="516"/>
      <c r="AB4" s="516"/>
      <c r="AC4" s="606"/>
      <c r="AD4" s="589" t="s">
        <v>204</v>
      </c>
      <c r="AE4" s="519"/>
      <c r="AF4" s="589" t="s">
        <v>241</v>
      </c>
      <c r="AG4" s="519"/>
      <c r="AH4" s="589" t="s">
        <v>166</v>
      </c>
      <c r="AI4" s="519"/>
      <c r="AJ4" s="584" t="s">
        <v>205</v>
      </c>
      <c r="AK4" s="602" t="s">
        <v>206</v>
      </c>
    </row>
    <row r="5" spans="1:37" ht="19.5" customHeight="1">
      <c r="A5" s="610"/>
      <c r="B5" s="520"/>
      <c r="C5" s="523"/>
      <c r="D5" s="523"/>
      <c r="E5" s="523"/>
      <c r="F5" s="523"/>
      <c r="G5" s="613"/>
      <c r="H5" s="613"/>
      <c r="I5" s="613"/>
      <c r="J5" s="585"/>
      <c r="K5" s="523"/>
      <c r="L5" s="523"/>
      <c r="M5" s="523"/>
      <c r="N5" s="585"/>
      <c r="O5" s="585"/>
      <c r="P5" s="590"/>
      <c r="U5" s="131"/>
      <c r="V5" s="131"/>
      <c r="X5" s="513"/>
      <c r="Y5" s="514"/>
      <c r="Z5" s="531" t="s">
        <v>24</v>
      </c>
      <c r="AA5" s="587"/>
      <c r="AB5" s="531" t="s">
        <v>25</v>
      </c>
      <c r="AC5" s="587"/>
      <c r="AD5" s="607"/>
      <c r="AE5" s="608"/>
      <c r="AF5" s="607"/>
      <c r="AG5" s="608"/>
      <c r="AH5" s="607"/>
      <c r="AI5" s="608"/>
      <c r="AJ5" s="592"/>
      <c r="AK5" s="603"/>
    </row>
    <row r="6" spans="1:37" ht="19.5" customHeight="1">
      <c r="A6" s="611"/>
      <c r="B6" s="521"/>
      <c r="C6" s="524"/>
      <c r="D6" s="524"/>
      <c r="E6" s="524"/>
      <c r="F6" s="524"/>
      <c r="G6" s="614"/>
      <c r="H6" s="614"/>
      <c r="I6" s="614"/>
      <c r="J6" s="592"/>
      <c r="K6" s="524"/>
      <c r="L6" s="524"/>
      <c r="M6" s="524"/>
      <c r="N6" s="592"/>
      <c r="O6" s="592"/>
      <c r="P6" s="591"/>
      <c r="U6" s="131"/>
      <c r="V6" s="131"/>
      <c r="X6" s="539" t="s">
        <v>464</v>
      </c>
      <c r="Y6" s="540"/>
      <c r="Z6" s="160"/>
      <c r="AA6" s="93">
        <v>29</v>
      </c>
      <c r="AB6" s="86"/>
      <c r="AC6" s="93">
        <v>11</v>
      </c>
      <c r="AD6" s="86"/>
      <c r="AE6" s="93">
        <v>8724</v>
      </c>
      <c r="AF6" s="86"/>
      <c r="AG6" s="93">
        <v>68031</v>
      </c>
      <c r="AH6" s="86"/>
      <c r="AI6" s="93">
        <v>98316</v>
      </c>
      <c r="AJ6" s="93">
        <v>5</v>
      </c>
      <c r="AK6" s="93">
        <v>67</v>
      </c>
    </row>
    <row r="7" spans="1:37" ht="19.5" customHeight="1">
      <c r="A7" s="604" t="s">
        <v>453</v>
      </c>
      <c r="B7" s="605"/>
      <c r="C7" s="190">
        <v>154</v>
      </c>
      <c r="D7" s="85">
        <v>6</v>
      </c>
      <c r="E7" s="85">
        <v>33</v>
      </c>
      <c r="F7" s="85">
        <v>28</v>
      </c>
      <c r="G7" s="85">
        <v>4</v>
      </c>
      <c r="H7" s="85">
        <v>10</v>
      </c>
      <c r="I7" s="85" t="s">
        <v>223</v>
      </c>
      <c r="J7" s="85">
        <v>8</v>
      </c>
      <c r="K7" s="85">
        <v>53</v>
      </c>
      <c r="L7" s="85" t="s">
        <v>223</v>
      </c>
      <c r="M7" s="85">
        <v>10</v>
      </c>
      <c r="N7" s="85" t="s">
        <v>223</v>
      </c>
      <c r="O7" s="85" t="s">
        <v>223</v>
      </c>
      <c r="P7" s="85" t="s">
        <v>223</v>
      </c>
      <c r="U7" s="131"/>
      <c r="V7" s="131"/>
      <c r="X7" s="539" t="s">
        <v>284</v>
      </c>
      <c r="Y7" s="540"/>
      <c r="Z7" s="160"/>
      <c r="AA7" s="93">
        <v>27</v>
      </c>
      <c r="AB7" s="86"/>
      <c r="AC7" s="93">
        <v>12</v>
      </c>
      <c r="AD7" s="86"/>
      <c r="AE7" s="93">
        <v>8770</v>
      </c>
      <c r="AF7" s="86"/>
      <c r="AG7" s="93">
        <v>72735</v>
      </c>
      <c r="AH7" s="86"/>
      <c r="AI7" s="93">
        <v>100683</v>
      </c>
      <c r="AJ7" s="93">
        <v>4</v>
      </c>
      <c r="AK7" s="93">
        <v>62</v>
      </c>
    </row>
    <row r="8" spans="1:37" ht="19.5" customHeight="1">
      <c r="A8" s="539" t="s">
        <v>338</v>
      </c>
      <c r="B8" s="540"/>
      <c r="C8" s="122">
        <v>150</v>
      </c>
      <c r="D8" s="85">
        <v>6</v>
      </c>
      <c r="E8" s="85">
        <v>30</v>
      </c>
      <c r="F8" s="85">
        <v>29</v>
      </c>
      <c r="G8" s="85">
        <v>4</v>
      </c>
      <c r="H8" s="85">
        <v>9</v>
      </c>
      <c r="I8" s="85" t="s">
        <v>223</v>
      </c>
      <c r="J8" s="85">
        <v>9</v>
      </c>
      <c r="K8" s="85">
        <v>52</v>
      </c>
      <c r="L8" s="85" t="s">
        <v>223</v>
      </c>
      <c r="M8" s="85">
        <v>11</v>
      </c>
      <c r="N8" s="85" t="s">
        <v>223</v>
      </c>
      <c r="O8" s="85" t="s">
        <v>223</v>
      </c>
      <c r="P8" s="85" t="s">
        <v>223</v>
      </c>
      <c r="U8" s="85"/>
      <c r="V8" s="85"/>
      <c r="X8" s="539" t="s">
        <v>338</v>
      </c>
      <c r="Y8" s="540"/>
      <c r="Z8" s="160"/>
      <c r="AA8" s="93">
        <v>13</v>
      </c>
      <c r="AB8" s="86"/>
      <c r="AC8" s="93">
        <v>5</v>
      </c>
      <c r="AD8" s="86"/>
      <c r="AE8" s="93">
        <v>8570</v>
      </c>
      <c r="AF8" s="86"/>
      <c r="AG8" s="93">
        <v>69154</v>
      </c>
      <c r="AH8" s="86"/>
      <c r="AI8" s="93">
        <v>102542</v>
      </c>
      <c r="AJ8" s="93">
        <v>3</v>
      </c>
      <c r="AK8" s="93">
        <v>38</v>
      </c>
    </row>
    <row r="9" spans="1:37" ht="19.5" customHeight="1">
      <c r="A9" s="600" t="s">
        <v>353</v>
      </c>
      <c r="B9" s="601"/>
      <c r="C9" s="122">
        <v>155</v>
      </c>
      <c r="D9" s="85">
        <v>7</v>
      </c>
      <c r="E9" s="85">
        <v>32</v>
      </c>
      <c r="F9" s="85">
        <v>29</v>
      </c>
      <c r="G9" s="85">
        <v>4</v>
      </c>
      <c r="H9" s="85">
        <v>9</v>
      </c>
      <c r="I9" s="85" t="s">
        <v>223</v>
      </c>
      <c r="J9" s="85">
        <v>10</v>
      </c>
      <c r="K9" s="85">
        <v>52</v>
      </c>
      <c r="L9" s="85" t="s">
        <v>223</v>
      </c>
      <c r="M9" s="85">
        <v>12</v>
      </c>
      <c r="N9" s="85" t="s">
        <v>223</v>
      </c>
      <c r="O9" s="85" t="s">
        <v>223</v>
      </c>
      <c r="P9" s="85" t="s">
        <v>223</v>
      </c>
      <c r="U9" s="85"/>
      <c r="V9" s="85"/>
      <c r="X9" s="539" t="s">
        <v>353</v>
      </c>
      <c r="Y9" s="540"/>
      <c r="Z9" s="237"/>
      <c r="AA9" s="238">
        <v>24</v>
      </c>
      <c r="AB9" s="16"/>
      <c r="AC9" s="238">
        <v>4</v>
      </c>
      <c r="AD9" s="16"/>
      <c r="AE9" s="238">
        <v>8562</v>
      </c>
      <c r="AF9" s="16"/>
      <c r="AG9" s="238">
        <v>73123</v>
      </c>
      <c r="AH9" s="16"/>
      <c r="AI9" s="239">
        <v>115167</v>
      </c>
      <c r="AJ9" s="238">
        <v>5</v>
      </c>
      <c r="AK9" s="238">
        <v>40</v>
      </c>
    </row>
    <row r="10" spans="1:37" ht="19.5" customHeight="1">
      <c r="A10" s="600" t="s">
        <v>430</v>
      </c>
      <c r="B10" s="601"/>
      <c r="C10" s="89">
        <v>154</v>
      </c>
      <c r="D10" s="122">
        <v>7</v>
      </c>
      <c r="E10" s="122">
        <v>33</v>
      </c>
      <c r="F10" s="122">
        <v>28</v>
      </c>
      <c r="G10" s="122">
        <v>4</v>
      </c>
      <c r="H10" s="122">
        <v>6</v>
      </c>
      <c r="I10" s="85" t="s">
        <v>223</v>
      </c>
      <c r="J10" s="122">
        <v>12</v>
      </c>
      <c r="K10" s="122">
        <v>51</v>
      </c>
      <c r="L10" s="85">
        <v>1</v>
      </c>
      <c r="M10" s="122">
        <v>12</v>
      </c>
      <c r="N10" s="85" t="s">
        <v>223</v>
      </c>
      <c r="O10" s="85" t="s">
        <v>223</v>
      </c>
      <c r="P10" s="85" t="s">
        <v>223</v>
      </c>
      <c r="U10" s="85"/>
      <c r="V10" s="85"/>
      <c r="X10" s="541" t="s">
        <v>430</v>
      </c>
      <c r="Y10" s="542"/>
      <c r="Z10" s="251"/>
      <c r="AA10" s="487">
        <f>SUM(AA12:AA16)</f>
        <v>12</v>
      </c>
      <c r="AB10" s="488"/>
      <c r="AC10" s="487">
        <f>SUM(AC12:AC16)</f>
        <v>1</v>
      </c>
      <c r="AD10" s="488"/>
      <c r="AE10" s="487">
        <f>SUM(AE12:AE16)</f>
        <v>8363</v>
      </c>
      <c r="AF10" s="488"/>
      <c r="AG10" s="489">
        <f>SUM(AG12:AG16)</f>
        <v>54955</v>
      </c>
      <c r="AH10" s="490"/>
      <c r="AI10" s="489">
        <f>SUM(AI12:AI16)</f>
        <v>116838</v>
      </c>
      <c r="AJ10" s="487">
        <f>SUM(AJ12:AJ16)</f>
        <v>7</v>
      </c>
      <c r="AK10" s="487">
        <f>SUM(AK12:AK16)</f>
        <v>58</v>
      </c>
    </row>
    <row r="11" spans="1:37" ht="19.5" customHeight="1">
      <c r="A11" s="598" t="s">
        <v>454</v>
      </c>
      <c r="B11" s="599"/>
      <c r="C11" s="254">
        <f aca="true" t="shared" si="0" ref="C11:H11">SUM(C13:C17)</f>
        <v>160</v>
      </c>
      <c r="D11" s="255">
        <f t="shared" si="0"/>
        <v>7</v>
      </c>
      <c r="E11" s="255">
        <f t="shared" si="0"/>
        <v>35</v>
      </c>
      <c r="F11" s="255">
        <f t="shared" si="0"/>
        <v>27</v>
      </c>
      <c r="G11" s="255">
        <f t="shared" si="0"/>
        <v>2</v>
      </c>
      <c r="H11" s="255">
        <f t="shared" si="0"/>
        <v>6</v>
      </c>
      <c r="I11" s="4" t="s">
        <v>16</v>
      </c>
      <c r="J11" s="255">
        <f>SUM(J13:J17)</f>
        <v>10</v>
      </c>
      <c r="K11" s="255">
        <f>SUM(K13:K17)</f>
        <v>56</v>
      </c>
      <c r="L11" s="255">
        <f>SUM(L13:L17)</f>
        <v>2</v>
      </c>
      <c r="M11" s="255">
        <f>SUM(M13:M17)</f>
        <v>15</v>
      </c>
      <c r="N11" s="4" t="s">
        <v>16</v>
      </c>
      <c r="O11" s="4" t="s">
        <v>16</v>
      </c>
      <c r="P11" s="4" t="s">
        <v>16</v>
      </c>
      <c r="R11" s="4" t="s">
        <v>167</v>
      </c>
      <c r="U11" s="85"/>
      <c r="V11" s="85"/>
      <c r="X11" s="541"/>
      <c r="Y11" s="542"/>
      <c r="Z11" s="251"/>
      <c r="AA11" s="252"/>
      <c r="AB11" s="14"/>
      <c r="AC11" s="252"/>
      <c r="AD11" s="14"/>
      <c r="AE11" s="252"/>
      <c r="AF11" s="14"/>
      <c r="AG11" s="252"/>
      <c r="AH11" s="14"/>
      <c r="AI11" s="253"/>
      <c r="AJ11" s="252"/>
      <c r="AK11" s="252"/>
    </row>
    <row r="12" spans="1:37" ht="19.5" customHeight="1">
      <c r="A12" s="122"/>
      <c r="B12" s="161"/>
      <c r="C12" s="19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U12" s="6"/>
      <c r="V12" s="6"/>
      <c r="X12" s="511" t="s">
        <v>27</v>
      </c>
      <c r="Y12" s="595"/>
      <c r="Z12" s="160"/>
      <c r="AA12" s="93">
        <v>2</v>
      </c>
      <c r="AB12" s="97"/>
      <c r="AC12" s="93">
        <v>0</v>
      </c>
      <c r="AD12" s="97"/>
      <c r="AE12" s="93">
        <v>1677</v>
      </c>
      <c r="AF12" s="97"/>
      <c r="AG12" s="93">
        <v>18212</v>
      </c>
      <c r="AH12" s="97"/>
      <c r="AI12" s="93">
        <v>11909</v>
      </c>
      <c r="AJ12" s="93">
        <v>2</v>
      </c>
      <c r="AK12" s="94">
        <v>3</v>
      </c>
    </row>
    <row r="13" spans="1:37" ht="19.5" customHeight="1">
      <c r="A13" s="593" t="s">
        <v>410</v>
      </c>
      <c r="B13" s="594"/>
      <c r="C13" s="89">
        <v>28</v>
      </c>
      <c r="D13" s="122">
        <v>1</v>
      </c>
      <c r="E13" s="122">
        <v>4</v>
      </c>
      <c r="F13" s="122">
        <v>4</v>
      </c>
      <c r="G13" s="85" t="s">
        <v>16</v>
      </c>
      <c r="H13" s="122">
        <v>1</v>
      </c>
      <c r="I13" s="85" t="s">
        <v>16</v>
      </c>
      <c r="J13" s="85">
        <v>2</v>
      </c>
      <c r="K13" s="122">
        <v>12</v>
      </c>
      <c r="L13" s="85">
        <v>1</v>
      </c>
      <c r="M13" s="85">
        <v>3</v>
      </c>
      <c r="N13" s="85" t="s">
        <v>16</v>
      </c>
      <c r="O13" s="85" t="s">
        <v>16</v>
      </c>
      <c r="P13" s="85" t="s">
        <v>16</v>
      </c>
      <c r="U13" s="131"/>
      <c r="V13" s="131"/>
      <c r="X13" s="511" t="s">
        <v>11</v>
      </c>
      <c r="Y13" s="595"/>
      <c r="Z13" s="160"/>
      <c r="AA13" s="93">
        <v>2</v>
      </c>
      <c r="AB13" s="86"/>
      <c r="AC13" s="93">
        <v>1</v>
      </c>
      <c r="AD13" s="86"/>
      <c r="AE13" s="93">
        <v>2166</v>
      </c>
      <c r="AF13" s="86"/>
      <c r="AG13" s="93">
        <v>5347</v>
      </c>
      <c r="AH13" s="86"/>
      <c r="AI13" s="93">
        <v>26664</v>
      </c>
      <c r="AJ13" s="94">
        <v>1</v>
      </c>
      <c r="AK13" s="93">
        <v>9</v>
      </c>
    </row>
    <row r="14" spans="1:37" ht="19.5" customHeight="1">
      <c r="A14" s="593" t="s">
        <v>11</v>
      </c>
      <c r="B14" s="594"/>
      <c r="C14" s="89">
        <v>30</v>
      </c>
      <c r="D14" s="122">
        <v>1</v>
      </c>
      <c r="E14" s="122">
        <v>7</v>
      </c>
      <c r="F14" s="122">
        <v>2</v>
      </c>
      <c r="G14" s="85" t="s">
        <v>223</v>
      </c>
      <c r="H14" s="85">
        <v>1</v>
      </c>
      <c r="I14" s="85" t="s">
        <v>16</v>
      </c>
      <c r="J14" s="85">
        <v>1</v>
      </c>
      <c r="K14" s="122">
        <v>16</v>
      </c>
      <c r="L14" s="85" t="s">
        <v>16</v>
      </c>
      <c r="M14" s="85">
        <v>2</v>
      </c>
      <c r="N14" s="85" t="s">
        <v>16</v>
      </c>
      <c r="O14" s="85" t="s">
        <v>16</v>
      </c>
      <c r="P14" s="85" t="s">
        <v>16</v>
      </c>
      <c r="U14" s="85"/>
      <c r="V14" s="85"/>
      <c r="X14" s="511" t="s">
        <v>12</v>
      </c>
      <c r="Y14" s="595"/>
      <c r="Z14" s="160"/>
      <c r="AA14" s="94">
        <v>1</v>
      </c>
      <c r="AB14" s="97"/>
      <c r="AC14" s="94">
        <v>0</v>
      </c>
      <c r="AD14" s="97"/>
      <c r="AE14" s="93">
        <v>561</v>
      </c>
      <c r="AF14" s="97"/>
      <c r="AG14" s="93">
        <v>9908</v>
      </c>
      <c r="AH14" s="97"/>
      <c r="AI14" s="93">
        <v>7099</v>
      </c>
      <c r="AJ14" s="94">
        <v>1</v>
      </c>
      <c r="AK14" s="94">
        <v>6</v>
      </c>
    </row>
    <row r="15" spans="1:37" ht="19.5" customHeight="1">
      <c r="A15" s="593" t="s">
        <v>12</v>
      </c>
      <c r="B15" s="594"/>
      <c r="C15" s="89">
        <v>25</v>
      </c>
      <c r="D15" s="122">
        <v>1</v>
      </c>
      <c r="E15" s="122">
        <v>5</v>
      </c>
      <c r="F15" s="122">
        <v>2</v>
      </c>
      <c r="G15" s="85" t="s">
        <v>16</v>
      </c>
      <c r="H15" s="122">
        <v>1</v>
      </c>
      <c r="I15" s="85" t="s">
        <v>16</v>
      </c>
      <c r="J15" s="85">
        <v>1</v>
      </c>
      <c r="K15" s="122">
        <v>12</v>
      </c>
      <c r="L15" s="85">
        <v>1</v>
      </c>
      <c r="M15" s="85">
        <v>2</v>
      </c>
      <c r="N15" s="85" t="s">
        <v>16</v>
      </c>
      <c r="O15" s="85" t="s">
        <v>16</v>
      </c>
      <c r="P15" s="85" t="s">
        <v>16</v>
      </c>
      <c r="U15" s="85"/>
      <c r="V15" s="85"/>
      <c r="X15" s="511" t="s">
        <v>13</v>
      </c>
      <c r="Y15" s="595"/>
      <c r="Z15" s="160"/>
      <c r="AA15" s="94">
        <v>0</v>
      </c>
      <c r="AB15" s="97"/>
      <c r="AC15" s="94">
        <v>0</v>
      </c>
      <c r="AD15" s="97"/>
      <c r="AE15" s="93">
        <v>242</v>
      </c>
      <c r="AF15" s="97"/>
      <c r="AG15" s="93">
        <v>5842</v>
      </c>
      <c r="AH15" s="97"/>
      <c r="AI15" s="93">
        <v>3620</v>
      </c>
      <c r="AJ15" s="94">
        <v>1</v>
      </c>
      <c r="AK15" s="94">
        <v>12</v>
      </c>
    </row>
    <row r="16" spans="1:37" ht="19.5" customHeight="1">
      <c r="A16" s="593" t="s">
        <v>13</v>
      </c>
      <c r="B16" s="594"/>
      <c r="C16" s="89">
        <v>19</v>
      </c>
      <c r="D16" s="144">
        <v>1</v>
      </c>
      <c r="E16" s="122">
        <v>4</v>
      </c>
      <c r="F16" s="122">
        <v>1</v>
      </c>
      <c r="G16" s="85" t="s">
        <v>16</v>
      </c>
      <c r="H16" s="122">
        <v>1</v>
      </c>
      <c r="I16" s="85" t="s">
        <v>16</v>
      </c>
      <c r="J16" s="85">
        <v>1</v>
      </c>
      <c r="K16" s="122">
        <v>9</v>
      </c>
      <c r="L16" s="85" t="s">
        <v>16</v>
      </c>
      <c r="M16" s="85">
        <v>2</v>
      </c>
      <c r="N16" s="85" t="s">
        <v>16</v>
      </c>
      <c r="O16" s="85" t="s">
        <v>16</v>
      </c>
      <c r="P16" s="85" t="s">
        <v>16</v>
      </c>
      <c r="U16" s="85"/>
      <c r="V16" s="85"/>
      <c r="X16" s="513" t="s">
        <v>354</v>
      </c>
      <c r="Y16" s="596"/>
      <c r="Z16" s="162"/>
      <c r="AA16" s="256">
        <v>7</v>
      </c>
      <c r="AB16" s="163"/>
      <c r="AC16" s="256">
        <v>0</v>
      </c>
      <c r="AD16" s="164"/>
      <c r="AE16" s="257">
        <v>3717</v>
      </c>
      <c r="AF16" s="164"/>
      <c r="AG16" s="257">
        <v>15646</v>
      </c>
      <c r="AH16" s="164"/>
      <c r="AI16" s="257">
        <v>67546</v>
      </c>
      <c r="AJ16" s="256">
        <v>2</v>
      </c>
      <c r="AK16" s="256">
        <v>28</v>
      </c>
    </row>
    <row r="17" spans="1:36" ht="19.5" customHeight="1">
      <c r="A17" s="597" t="s">
        <v>168</v>
      </c>
      <c r="B17" s="561"/>
      <c r="C17" s="481">
        <v>58</v>
      </c>
      <c r="D17" s="482">
        <v>3</v>
      </c>
      <c r="E17" s="482">
        <v>15</v>
      </c>
      <c r="F17" s="482">
        <v>18</v>
      </c>
      <c r="G17" s="482">
        <v>2</v>
      </c>
      <c r="H17" s="482">
        <v>2</v>
      </c>
      <c r="I17" s="483" t="s">
        <v>16</v>
      </c>
      <c r="J17" s="482">
        <v>5</v>
      </c>
      <c r="K17" s="482">
        <v>7</v>
      </c>
      <c r="L17" s="484" t="s">
        <v>16</v>
      </c>
      <c r="M17" s="484">
        <v>6</v>
      </c>
      <c r="N17" s="484" t="s">
        <v>16</v>
      </c>
      <c r="O17" s="484" t="s">
        <v>16</v>
      </c>
      <c r="P17" s="483" t="s">
        <v>16</v>
      </c>
      <c r="U17" s="85"/>
      <c r="V17" s="85"/>
      <c r="X17" s="100" t="s">
        <v>411</v>
      </c>
      <c r="Y17" s="97"/>
      <c r="Z17" s="93"/>
      <c r="AA17" s="97"/>
      <c r="AB17" s="93"/>
      <c r="AC17" s="97"/>
      <c r="AD17" s="93"/>
      <c r="AE17" s="97"/>
      <c r="AF17" s="93"/>
      <c r="AG17" s="97"/>
      <c r="AH17" s="93"/>
      <c r="AI17" s="93"/>
      <c r="AJ17" s="93"/>
    </row>
    <row r="18" spans="1:22" ht="15" customHeight="1">
      <c r="A18" s="100" t="s">
        <v>39</v>
      </c>
      <c r="B18" s="165"/>
      <c r="C18" s="122"/>
      <c r="D18" s="122"/>
      <c r="E18" s="122"/>
      <c r="F18" s="122"/>
      <c r="G18" s="85"/>
      <c r="H18" s="122"/>
      <c r="I18" s="85"/>
      <c r="J18" s="122"/>
      <c r="K18" s="85"/>
      <c r="L18" s="122"/>
      <c r="M18" s="85"/>
      <c r="N18" s="85"/>
      <c r="O18" s="85"/>
      <c r="P18" s="85"/>
      <c r="Q18" s="85"/>
      <c r="R18" s="85"/>
      <c r="S18" s="85"/>
      <c r="T18" s="85"/>
      <c r="U18" s="85"/>
      <c r="V18" s="85"/>
    </row>
    <row r="19" spans="1:23" ht="15" customHeight="1">
      <c r="A19" s="100" t="s">
        <v>46</v>
      </c>
      <c r="B19" s="97"/>
      <c r="C19" s="122"/>
      <c r="D19" s="122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</row>
    <row r="20" spans="2:23" ht="15" customHeight="1">
      <c r="B20" s="97"/>
      <c r="C20" s="122"/>
      <c r="D20" s="122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</row>
    <row r="21" ht="15" customHeight="1">
      <c r="W21" s="85"/>
    </row>
    <row r="22" spans="23:37" ht="15" customHeight="1">
      <c r="W22" s="85"/>
      <c r="Z22" s="97"/>
      <c r="AA22" s="93"/>
      <c r="AB22" s="97"/>
      <c r="AC22" s="93"/>
      <c r="AD22" s="97"/>
      <c r="AE22" s="93"/>
      <c r="AF22" s="97"/>
      <c r="AG22" s="93"/>
      <c r="AH22" s="97"/>
      <c r="AI22" s="93"/>
      <c r="AJ22" s="94"/>
      <c r="AK22" s="94"/>
    </row>
    <row r="23" spans="1:37" ht="19.5" customHeight="1">
      <c r="A23" s="508" t="s">
        <v>412</v>
      </c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3"/>
      <c r="W23" s="85"/>
      <c r="Z23" s="97"/>
      <c r="AA23" s="93"/>
      <c r="AB23" s="97"/>
      <c r="AC23" s="93"/>
      <c r="AD23" s="97"/>
      <c r="AE23" s="93"/>
      <c r="AF23" s="97"/>
      <c r="AG23" s="93"/>
      <c r="AH23" s="97"/>
      <c r="AI23" s="93"/>
      <c r="AJ23" s="94"/>
      <c r="AK23" s="93"/>
    </row>
    <row r="24" spans="23:37" ht="18" customHeight="1" thickBot="1">
      <c r="W24" s="85"/>
      <c r="Z24" s="97"/>
      <c r="AA24" s="131"/>
      <c r="AB24" s="97"/>
      <c r="AC24" s="131"/>
      <c r="AD24" s="97"/>
      <c r="AE24" s="131"/>
      <c r="AF24" s="97"/>
      <c r="AG24" s="131"/>
      <c r="AH24" s="97"/>
      <c r="AI24" s="131"/>
      <c r="AJ24" s="131"/>
      <c r="AK24" s="131"/>
    </row>
    <row r="25" spans="1:23" ht="18" customHeight="1">
      <c r="A25" s="510" t="s">
        <v>47</v>
      </c>
      <c r="B25" s="522" t="s">
        <v>28</v>
      </c>
      <c r="C25" s="522" t="s">
        <v>29</v>
      </c>
      <c r="D25" s="522" t="s">
        <v>30</v>
      </c>
      <c r="E25" s="584" t="s">
        <v>48</v>
      </c>
      <c r="F25" s="584" t="s">
        <v>132</v>
      </c>
      <c r="G25" s="584" t="s">
        <v>133</v>
      </c>
      <c r="H25" s="522" t="s">
        <v>31</v>
      </c>
      <c r="I25" s="522" t="s">
        <v>32</v>
      </c>
      <c r="J25" s="584" t="s">
        <v>134</v>
      </c>
      <c r="K25" s="522" t="s">
        <v>182</v>
      </c>
      <c r="L25" s="584" t="s">
        <v>135</v>
      </c>
      <c r="M25" s="522" t="s">
        <v>183</v>
      </c>
      <c r="N25" s="522" t="s">
        <v>184</v>
      </c>
      <c r="O25" s="589" t="s">
        <v>136</v>
      </c>
      <c r="P25" s="166"/>
      <c r="Q25" s="167"/>
      <c r="R25" s="167"/>
      <c r="S25" s="167"/>
      <c r="T25" s="167"/>
      <c r="U25" s="167"/>
      <c r="V25" s="167"/>
      <c r="W25" s="85"/>
    </row>
    <row r="26" spans="1:23" ht="18" customHeight="1">
      <c r="A26" s="546"/>
      <c r="B26" s="523"/>
      <c r="C26" s="523"/>
      <c r="D26" s="523"/>
      <c r="E26" s="585"/>
      <c r="F26" s="585"/>
      <c r="G26" s="585"/>
      <c r="H26" s="523"/>
      <c r="I26" s="523"/>
      <c r="J26" s="585"/>
      <c r="K26" s="523"/>
      <c r="L26" s="585"/>
      <c r="M26" s="523"/>
      <c r="N26" s="523"/>
      <c r="O26" s="590"/>
      <c r="P26" s="168"/>
      <c r="Q26" s="167"/>
      <c r="R26" s="167"/>
      <c r="S26" s="167"/>
      <c r="T26" s="167"/>
      <c r="U26" s="167"/>
      <c r="V26" s="167"/>
      <c r="W26" s="167"/>
    </row>
    <row r="27" spans="1:24" ht="18" customHeight="1">
      <c r="A27" s="547"/>
      <c r="B27" s="524"/>
      <c r="C27" s="524"/>
      <c r="D27" s="524"/>
      <c r="E27" s="592"/>
      <c r="F27" s="592"/>
      <c r="G27" s="592"/>
      <c r="H27" s="524"/>
      <c r="I27" s="524"/>
      <c r="J27" s="592"/>
      <c r="K27" s="524"/>
      <c r="L27" s="592"/>
      <c r="M27" s="524"/>
      <c r="N27" s="524"/>
      <c r="O27" s="591"/>
      <c r="P27" s="168"/>
      <c r="Q27" s="158"/>
      <c r="R27" s="158"/>
      <c r="S27" s="158"/>
      <c r="T27" s="158"/>
      <c r="W27" s="167"/>
      <c r="X27" s="100" t="s">
        <v>167</v>
      </c>
    </row>
    <row r="28" spans="1:37" ht="18" customHeight="1">
      <c r="A28" s="124" t="s">
        <v>459</v>
      </c>
      <c r="B28" s="169">
        <v>9722</v>
      </c>
      <c r="C28" s="169">
        <v>414</v>
      </c>
      <c r="D28" s="169">
        <v>91</v>
      </c>
      <c r="E28" s="169" t="s">
        <v>223</v>
      </c>
      <c r="F28" s="169">
        <v>12908</v>
      </c>
      <c r="G28" s="169">
        <v>40</v>
      </c>
      <c r="H28" s="169">
        <v>123</v>
      </c>
      <c r="I28" s="169">
        <v>668</v>
      </c>
      <c r="J28" s="169">
        <v>345</v>
      </c>
      <c r="K28" s="169">
        <v>1</v>
      </c>
      <c r="L28" s="169">
        <v>364</v>
      </c>
      <c r="M28" s="169">
        <v>1370</v>
      </c>
      <c r="N28" s="169">
        <v>2553</v>
      </c>
      <c r="O28" s="169">
        <v>1071</v>
      </c>
      <c r="P28" s="170"/>
      <c r="U28" s="167"/>
      <c r="V28" s="167"/>
      <c r="W28" s="167"/>
      <c r="X28" s="508" t="s">
        <v>413</v>
      </c>
      <c r="Y28" s="508"/>
      <c r="Z28" s="508"/>
      <c r="AA28" s="508"/>
      <c r="AB28" s="508"/>
      <c r="AC28" s="508"/>
      <c r="AD28" s="508"/>
      <c r="AE28" s="508"/>
      <c r="AF28" s="508"/>
      <c r="AG28" s="508"/>
      <c r="AH28" s="508"/>
      <c r="AI28" s="508"/>
      <c r="AJ28" s="508"/>
      <c r="AK28" s="508"/>
    </row>
    <row r="29" spans="1:37" ht="18" customHeight="1" thickBot="1">
      <c r="A29" s="124" t="s">
        <v>285</v>
      </c>
      <c r="B29" s="171">
        <v>9735</v>
      </c>
      <c r="C29" s="169">
        <v>415</v>
      </c>
      <c r="D29" s="169">
        <v>91</v>
      </c>
      <c r="E29" s="169">
        <v>18</v>
      </c>
      <c r="F29" s="169">
        <v>12676</v>
      </c>
      <c r="G29" s="169">
        <v>41</v>
      </c>
      <c r="H29" s="169">
        <v>122</v>
      </c>
      <c r="I29" s="169">
        <v>644</v>
      </c>
      <c r="J29" s="169">
        <v>348</v>
      </c>
      <c r="K29" s="169">
        <v>1</v>
      </c>
      <c r="L29" s="169">
        <v>357</v>
      </c>
      <c r="M29" s="169">
        <v>1359</v>
      </c>
      <c r="N29" s="169">
        <v>2601</v>
      </c>
      <c r="O29" s="169">
        <v>1044</v>
      </c>
      <c r="P29" s="170"/>
      <c r="U29" s="167"/>
      <c r="V29" s="167"/>
      <c r="W29" s="167"/>
      <c r="X29" s="97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85" t="s">
        <v>15</v>
      </c>
    </row>
    <row r="30" spans="1:37" s="97" customFormat="1" ht="18" customHeight="1">
      <c r="A30" s="124" t="s">
        <v>289</v>
      </c>
      <c r="B30" s="193">
        <v>9739</v>
      </c>
      <c r="C30" s="97">
        <v>354</v>
      </c>
      <c r="D30" s="97">
        <v>93</v>
      </c>
      <c r="E30" s="169">
        <v>9</v>
      </c>
      <c r="F30" s="86">
        <v>13153</v>
      </c>
      <c r="G30" s="86">
        <v>42</v>
      </c>
      <c r="H30" s="86">
        <v>125</v>
      </c>
      <c r="I30" s="86">
        <v>634</v>
      </c>
      <c r="J30" s="86">
        <v>403</v>
      </c>
      <c r="K30" s="86">
        <v>2</v>
      </c>
      <c r="L30" s="86">
        <v>352</v>
      </c>
      <c r="M30" s="86">
        <v>1364</v>
      </c>
      <c r="N30" s="86">
        <v>2646</v>
      </c>
      <c r="O30" s="86">
        <v>1015</v>
      </c>
      <c r="P30" s="170"/>
      <c r="U30" s="122"/>
      <c r="V30" s="122"/>
      <c r="W30" s="122"/>
      <c r="X30" s="509" t="s">
        <v>339</v>
      </c>
      <c r="Y30" s="576"/>
      <c r="Z30" s="515" t="s">
        <v>340</v>
      </c>
      <c r="AA30" s="516"/>
      <c r="AB30" s="516"/>
      <c r="AC30" s="516"/>
      <c r="AD30" s="516"/>
      <c r="AE30" s="516"/>
      <c r="AF30" s="516"/>
      <c r="AG30" s="516"/>
      <c r="AH30" s="516"/>
      <c r="AI30" s="516"/>
      <c r="AJ30" s="516"/>
      <c r="AK30" s="516"/>
    </row>
    <row r="31" spans="1:37" ht="18" customHeight="1">
      <c r="A31" s="124" t="s">
        <v>352</v>
      </c>
      <c r="B31" s="240">
        <v>9746</v>
      </c>
      <c r="C31" s="241">
        <v>324</v>
      </c>
      <c r="D31" s="241">
        <v>96</v>
      </c>
      <c r="E31" s="242" t="s">
        <v>223</v>
      </c>
      <c r="F31" s="16">
        <v>12694</v>
      </c>
      <c r="G31" s="16">
        <v>43</v>
      </c>
      <c r="H31" s="16">
        <v>134</v>
      </c>
      <c r="I31" s="16">
        <v>626</v>
      </c>
      <c r="J31" s="16">
        <v>455</v>
      </c>
      <c r="K31" s="491" t="s">
        <v>223</v>
      </c>
      <c r="L31" s="16">
        <v>350</v>
      </c>
      <c r="M31" s="16">
        <v>1363</v>
      </c>
      <c r="N31" s="16">
        <v>2696</v>
      </c>
      <c r="O31" s="16">
        <v>1010</v>
      </c>
      <c r="P31" s="7"/>
      <c r="U31" s="167"/>
      <c r="V31" s="167"/>
      <c r="W31" s="167"/>
      <c r="X31" s="567"/>
      <c r="Y31" s="546"/>
      <c r="Z31" s="531" t="s">
        <v>185</v>
      </c>
      <c r="AA31" s="587"/>
      <c r="AB31" s="531" t="s">
        <v>186</v>
      </c>
      <c r="AC31" s="587"/>
      <c r="AD31" s="531" t="s">
        <v>187</v>
      </c>
      <c r="AE31" s="587"/>
      <c r="AF31" s="531" t="s">
        <v>188</v>
      </c>
      <c r="AG31" s="587"/>
      <c r="AH31" s="531" t="s">
        <v>341</v>
      </c>
      <c r="AI31" s="587"/>
      <c r="AJ31" s="531" t="s">
        <v>342</v>
      </c>
      <c r="AK31" s="532"/>
    </row>
    <row r="32" spans="1:37" ht="18" customHeight="1">
      <c r="A32" s="258" t="s">
        <v>429</v>
      </c>
      <c r="B32" s="259">
        <v>9752</v>
      </c>
      <c r="C32" s="260">
        <v>323</v>
      </c>
      <c r="D32" s="260">
        <v>96</v>
      </c>
      <c r="E32" s="261" t="s">
        <v>223</v>
      </c>
      <c r="F32" s="262">
        <v>12994</v>
      </c>
      <c r="G32" s="262">
        <v>43</v>
      </c>
      <c r="H32" s="262">
        <v>753</v>
      </c>
      <c r="I32" s="492" t="s">
        <v>223</v>
      </c>
      <c r="J32" s="262">
        <v>526</v>
      </c>
      <c r="K32" s="492" t="s">
        <v>223</v>
      </c>
      <c r="L32" s="262">
        <v>355</v>
      </c>
      <c r="M32" s="262">
        <v>1314</v>
      </c>
      <c r="N32" s="262">
        <v>2762</v>
      </c>
      <c r="O32" s="262">
        <v>937</v>
      </c>
      <c r="U32" s="167"/>
      <c r="V32" s="167"/>
      <c r="W32" s="167"/>
      <c r="X32" s="577"/>
      <c r="Y32" s="547"/>
      <c r="Z32" s="133" t="s">
        <v>189</v>
      </c>
      <c r="AA32" s="133" t="s">
        <v>248</v>
      </c>
      <c r="AB32" s="133" t="s">
        <v>189</v>
      </c>
      <c r="AC32" s="133" t="s">
        <v>248</v>
      </c>
      <c r="AD32" s="133" t="s">
        <v>189</v>
      </c>
      <c r="AE32" s="133" t="s">
        <v>248</v>
      </c>
      <c r="AF32" s="133" t="s">
        <v>189</v>
      </c>
      <c r="AG32" s="133" t="s">
        <v>248</v>
      </c>
      <c r="AH32" s="133" t="s">
        <v>189</v>
      </c>
      <c r="AI32" s="133" t="s">
        <v>248</v>
      </c>
      <c r="AJ32" s="133" t="s">
        <v>189</v>
      </c>
      <c r="AK32" s="132" t="s">
        <v>248</v>
      </c>
    </row>
    <row r="33" spans="1:37" ht="18" customHeight="1">
      <c r="A33" s="100" t="s">
        <v>268</v>
      </c>
      <c r="U33" s="167"/>
      <c r="V33" s="167"/>
      <c r="W33" s="167"/>
      <c r="X33" s="557" t="s">
        <v>137</v>
      </c>
      <c r="Y33" s="263" t="s">
        <v>442</v>
      </c>
      <c r="Z33" s="264">
        <v>116.5</v>
      </c>
      <c r="AA33" s="173">
        <v>115.9</v>
      </c>
      <c r="AB33" s="194">
        <v>123.3</v>
      </c>
      <c r="AC33" s="173">
        <v>122</v>
      </c>
      <c r="AD33" s="194">
        <v>128.5</v>
      </c>
      <c r="AE33" s="173">
        <v>127.5</v>
      </c>
      <c r="AF33" s="194">
        <v>133.7</v>
      </c>
      <c r="AG33" s="173">
        <v>133.5</v>
      </c>
      <c r="AH33" s="194">
        <v>139.6</v>
      </c>
      <c r="AI33" s="173">
        <v>140.2</v>
      </c>
      <c r="AJ33" s="194">
        <v>145.2</v>
      </c>
      <c r="AK33" s="173">
        <v>147.3</v>
      </c>
    </row>
    <row r="34" spans="21:37" ht="18" customHeight="1">
      <c r="U34" s="167"/>
      <c r="V34" s="167"/>
      <c r="W34" s="167"/>
      <c r="X34" s="558"/>
      <c r="Y34" s="263" t="s">
        <v>443</v>
      </c>
      <c r="Z34" s="173">
        <v>116.8</v>
      </c>
      <c r="AA34" s="173">
        <v>115.8</v>
      </c>
      <c r="AB34" s="173">
        <v>122.7</v>
      </c>
      <c r="AC34" s="173">
        <v>121.3</v>
      </c>
      <c r="AD34" s="173">
        <v>128.4</v>
      </c>
      <c r="AE34" s="173">
        <v>127.6</v>
      </c>
      <c r="AF34" s="173">
        <v>134</v>
      </c>
      <c r="AG34" s="173">
        <v>134.5</v>
      </c>
      <c r="AH34" s="173">
        <v>139.4</v>
      </c>
      <c r="AI34" s="173">
        <v>140.6</v>
      </c>
      <c r="AJ34" s="173">
        <v>145.5</v>
      </c>
      <c r="AK34" s="173">
        <v>147.5</v>
      </c>
    </row>
    <row r="35" spans="21:37" ht="18" customHeight="1">
      <c r="U35" s="167"/>
      <c r="V35" s="167"/>
      <c r="W35" s="167"/>
      <c r="X35" s="559"/>
      <c r="Y35" s="265" t="s">
        <v>441</v>
      </c>
      <c r="Z35" s="266">
        <v>116.8</v>
      </c>
      <c r="AA35" s="267">
        <v>116</v>
      </c>
      <c r="AB35" s="267">
        <v>122.8</v>
      </c>
      <c r="AC35" s="267">
        <v>121.9</v>
      </c>
      <c r="AD35" s="267">
        <v>128.1</v>
      </c>
      <c r="AE35" s="267">
        <v>127.7</v>
      </c>
      <c r="AF35" s="267">
        <v>133.6</v>
      </c>
      <c r="AG35" s="267">
        <v>133.9</v>
      </c>
      <c r="AH35" s="267">
        <v>139.8</v>
      </c>
      <c r="AI35" s="267">
        <v>140.9</v>
      </c>
      <c r="AJ35" s="267">
        <v>146.1</v>
      </c>
      <c r="AK35" s="267">
        <v>146.7</v>
      </c>
    </row>
    <row r="36" spans="16:37" ht="18" customHeight="1">
      <c r="P36" s="18"/>
      <c r="Q36" s="18"/>
      <c r="R36" s="19"/>
      <c r="S36" s="19"/>
      <c r="T36" s="19"/>
      <c r="U36" s="19"/>
      <c r="V36" s="18"/>
      <c r="W36" s="167"/>
      <c r="X36" s="557" t="s">
        <v>138</v>
      </c>
      <c r="Y36" s="263" t="s">
        <v>442</v>
      </c>
      <c r="Z36" s="264">
        <v>21.3</v>
      </c>
      <c r="AA36" s="173">
        <v>21.1</v>
      </c>
      <c r="AB36" s="194">
        <v>24.7</v>
      </c>
      <c r="AC36" s="173">
        <v>23.3</v>
      </c>
      <c r="AD36" s="194">
        <v>27.6</v>
      </c>
      <c r="AE36" s="173">
        <v>26.4</v>
      </c>
      <c r="AF36" s="194">
        <v>30.8</v>
      </c>
      <c r="AG36" s="173">
        <v>30.1</v>
      </c>
      <c r="AH36" s="194">
        <v>34.6</v>
      </c>
      <c r="AI36" s="173">
        <v>33.9</v>
      </c>
      <c r="AJ36" s="194">
        <v>37.9</v>
      </c>
      <c r="AK36" s="173">
        <v>38.7</v>
      </c>
    </row>
    <row r="37" spans="1:37" ht="18" customHeight="1">
      <c r="A37" s="508" t="s">
        <v>414</v>
      </c>
      <c r="B37" s="562"/>
      <c r="C37" s="562"/>
      <c r="D37" s="562"/>
      <c r="E37" s="562"/>
      <c r="F37" s="562"/>
      <c r="G37" s="562"/>
      <c r="H37" s="562"/>
      <c r="I37" s="562"/>
      <c r="J37" s="562"/>
      <c r="K37" s="562"/>
      <c r="L37" s="562"/>
      <c r="M37" s="562"/>
      <c r="N37" s="562"/>
      <c r="O37" s="562"/>
      <c r="P37" s="18"/>
      <c r="Q37" s="18"/>
      <c r="U37" s="167"/>
      <c r="V37" s="167"/>
      <c r="W37" s="167"/>
      <c r="X37" s="558"/>
      <c r="Y37" s="263" t="s">
        <v>443</v>
      </c>
      <c r="Z37" s="173">
        <v>21.7</v>
      </c>
      <c r="AA37" s="173">
        <v>21</v>
      </c>
      <c r="AB37" s="173">
        <v>23.8</v>
      </c>
      <c r="AC37" s="173">
        <v>23.5</v>
      </c>
      <c r="AD37" s="173">
        <v>27.1</v>
      </c>
      <c r="AE37" s="173">
        <v>26.5</v>
      </c>
      <c r="AF37" s="173">
        <v>30.5</v>
      </c>
      <c r="AG37" s="173">
        <v>30.6</v>
      </c>
      <c r="AH37" s="173">
        <v>34.3</v>
      </c>
      <c r="AI37" s="173">
        <v>34.4</v>
      </c>
      <c r="AJ37" s="173">
        <v>38.5</v>
      </c>
      <c r="AK37" s="173">
        <v>39.2</v>
      </c>
    </row>
    <row r="38" spans="2:37" ht="18" customHeight="1" thickBot="1"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R38" s="131"/>
      <c r="S38" s="131"/>
      <c r="T38" s="131"/>
      <c r="W38" s="131"/>
      <c r="X38" s="559"/>
      <c r="Y38" s="265" t="s">
        <v>441</v>
      </c>
      <c r="Z38" s="266">
        <v>21.5</v>
      </c>
      <c r="AA38" s="267">
        <v>20.9</v>
      </c>
      <c r="AB38" s="267">
        <v>24.3</v>
      </c>
      <c r="AC38" s="267">
        <v>23.5</v>
      </c>
      <c r="AD38" s="267">
        <v>26.9</v>
      </c>
      <c r="AE38" s="267">
        <v>26.8</v>
      </c>
      <c r="AF38" s="267">
        <v>30.5</v>
      </c>
      <c r="AG38" s="267">
        <v>30.3</v>
      </c>
      <c r="AH38" s="267">
        <v>35.1</v>
      </c>
      <c r="AI38" s="267">
        <v>34.6</v>
      </c>
      <c r="AJ38" s="267">
        <v>39.1</v>
      </c>
      <c r="AK38" s="267">
        <v>38.7</v>
      </c>
    </row>
    <row r="39" spans="1:37" ht="18" customHeight="1">
      <c r="A39" s="510" t="s">
        <v>278</v>
      </c>
      <c r="B39" s="522" t="s">
        <v>59</v>
      </c>
      <c r="C39" s="584" t="s">
        <v>169</v>
      </c>
      <c r="D39" s="584" t="s">
        <v>139</v>
      </c>
      <c r="E39" s="584" t="s">
        <v>140</v>
      </c>
      <c r="F39" s="584" t="s">
        <v>141</v>
      </c>
      <c r="G39" s="584" t="s">
        <v>142</v>
      </c>
      <c r="H39" s="584" t="s">
        <v>170</v>
      </c>
      <c r="I39" s="584" t="s">
        <v>143</v>
      </c>
      <c r="J39" s="584" t="s">
        <v>144</v>
      </c>
      <c r="K39" s="584" t="s">
        <v>145</v>
      </c>
      <c r="L39" s="584" t="s">
        <v>146</v>
      </c>
      <c r="M39" s="584" t="s">
        <v>218</v>
      </c>
      <c r="N39" s="584" t="s">
        <v>78</v>
      </c>
      <c r="O39" s="584" t="s">
        <v>219</v>
      </c>
      <c r="P39" s="584" t="s">
        <v>220</v>
      </c>
      <c r="Q39" s="548" t="s">
        <v>249</v>
      </c>
      <c r="R39" s="172"/>
      <c r="S39" s="172"/>
      <c r="T39" s="172"/>
      <c r="W39" s="167"/>
      <c r="X39" s="574"/>
      <c r="Y39" s="195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</row>
    <row r="40" spans="1:37" ht="18" customHeight="1">
      <c r="A40" s="546"/>
      <c r="B40" s="523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585"/>
      <c r="Q40" s="568"/>
      <c r="R40" s="172"/>
      <c r="S40" s="172"/>
      <c r="T40" s="172"/>
      <c r="W40" s="167"/>
      <c r="X40" s="575"/>
      <c r="Y40" s="184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</row>
    <row r="41" spans="1:37" ht="18" customHeight="1">
      <c r="A41" s="547"/>
      <c r="B41" s="588"/>
      <c r="C41" s="586"/>
      <c r="D41" s="586"/>
      <c r="E41" s="586"/>
      <c r="F41" s="586"/>
      <c r="G41" s="586"/>
      <c r="H41" s="586"/>
      <c r="I41" s="586"/>
      <c r="J41" s="586"/>
      <c r="K41" s="586"/>
      <c r="L41" s="586"/>
      <c r="M41" s="586"/>
      <c r="N41" s="586"/>
      <c r="O41" s="586"/>
      <c r="P41" s="586"/>
      <c r="Q41" s="569"/>
      <c r="R41" s="120"/>
      <c r="S41" s="120"/>
      <c r="T41" s="120"/>
      <c r="W41" s="167"/>
      <c r="X41" s="575"/>
      <c r="Y41" s="181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</row>
    <row r="42" spans="1:37" ht="18" customHeight="1" thickBot="1">
      <c r="A42" s="124" t="s">
        <v>459</v>
      </c>
      <c r="B42" s="171">
        <f>SUM(C42:Q42)</f>
        <v>38667</v>
      </c>
      <c r="C42" s="120">
        <v>13552</v>
      </c>
      <c r="D42" s="120">
        <v>3749</v>
      </c>
      <c r="E42" s="120">
        <v>2029</v>
      </c>
      <c r="F42" s="120">
        <v>312</v>
      </c>
      <c r="G42" s="120">
        <v>2839</v>
      </c>
      <c r="H42" s="120">
        <v>1348</v>
      </c>
      <c r="I42" s="120">
        <v>1327</v>
      </c>
      <c r="J42" s="120">
        <v>74</v>
      </c>
      <c r="K42" s="120">
        <v>62</v>
      </c>
      <c r="L42" s="120">
        <v>95</v>
      </c>
      <c r="M42" s="120">
        <v>123</v>
      </c>
      <c r="N42" s="120">
        <v>1643</v>
      </c>
      <c r="O42" s="120">
        <v>1528</v>
      </c>
      <c r="P42" s="120">
        <v>2506</v>
      </c>
      <c r="Q42" s="120">
        <v>7480</v>
      </c>
      <c r="R42" s="120"/>
      <c r="S42" s="120"/>
      <c r="T42" s="120"/>
      <c r="W42" s="167"/>
      <c r="X42" s="122"/>
      <c r="Y42" s="122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</row>
    <row r="43" spans="1:37" s="97" customFormat="1" ht="18" customHeight="1">
      <c r="A43" s="124" t="s">
        <v>285</v>
      </c>
      <c r="B43" s="171">
        <f>SUM(C43:Q43)</f>
        <v>38470</v>
      </c>
      <c r="C43" s="120">
        <v>13580</v>
      </c>
      <c r="D43" s="120">
        <v>3566</v>
      </c>
      <c r="E43" s="120">
        <v>2033</v>
      </c>
      <c r="F43" s="120">
        <v>320</v>
      </c>
      <c r="G43" s="120">
        <v>2710</v>
      </c>
      <c r="H43" s="120">
        <v>1359</v>
      </c>
      <c r="I43" s="120">
        <v>1338</v>
      </c>
      <c r="J43" s="120">
        <v>73</v>
      </c>
      <c r="K43" s="120">
        <v>59</v>
      </c>
      <c r="L43" s="120">
        <v>88</v>
      </c>
      <c r="M43" s="120">
        <v>123</v>
      </c>
      <c r="N43" s="120">
        <v>1622</v>
      </c>
      <c r="O43" s="120">
        <v>1511</v>
      </c>
      <c r="P43" s="120">
        <v>2441</v>
      </c>
      <c r="Q43" s="120">
        <v>7647</v>
      </c>
      <c r="R43" s="120"/>
      <c r="S43" s="120"/>
      <c r="T43" s="120"/>
      <c r="W43" s="131"/>
      <c r="X43" s="509" t="s">
        <v>339</v>
      </c>
      <c r="Y43" s="576"/>
      <c r="Z43" s="578" t="s">
        <v>343</v>
      </c>
      <c r="AA43" s="579"/>
      <c r="AB43" s="579"/>
      <c r="AC43" s="579"/>
      <c r="AD43" s="579"/>
      <c r="AE43" s="580"/>
      <c r="AF43" s="578" t="s">
        <v>344</v>
      </c>
      <c r="AG43" s="579"/>
      <c r="AH43" s="579"/>
      <c r="AI43" s="579"/>
      <c r="AJ43" s="579"/>
      <c r="AK43" s="579"/>
    </row>
    <row r="44" spans="1:37" ht="18" customHeight="1">
      <c r="A44" s="124" t="s">
        <v>289</v>
      </c>
      <c r="B44" s="171">
        <f>SUM(C44:Q44)</f>
        <v>38422</v>
      </c>
      <c r="C44" s="86">
        <v>13518</v>
      </c>
      <c r="D44" s="86">
        <v>3366</v>
      </c>
      <c r="E44" s="86">
        <v>2118</v>
      </c>
      <c r="F44" s="86">
        <v>341</v>
      </c>
      <c r="G44" s="86">
        <v>2589</v>
      </c>
      <c r="H44" s="86">
        <v>1361</v>
      </c>
      <c r="I44" s="86">
        <v>1391</v>
      </c>
      <c r="J44" s="86">
        <v>73</v>
      </c>
      <c r="K44" s="86">
        <v>57</v>
      </c>
      <c r="L44" s="86">
        <v>82</v>
      </c>
      <c r="M44" s="86">
        <v>123</v>
      </c>
      <c r="N44" s="86">
        <v>1632</v>
      </c>
      <c r="O44" s="86">
        <v>1513</v>
      </c>
      <c r="P44" s="86">
        <v>2453</v>
      </c>
      <c r="Q44" s="86">
        <v>7805</v>
      </c>
      <c r="U44" s="167"/>
      <c r="V44" s="167"/>
      <c r="W44" s="167"/>
      <c r="X44" s="567"/>
      <c r="Y44" s="546"/>
      <c r="Z44" s="581" t="s">
        <v>345</v>
      </c>
      <c r="AA44" s="582"/>
      <c r="AB44" s="581" t="s">
        <v>346</v>
      </c>
      <c r="AC44" s="582"/>
      <c r="AD44" s="581" t="s">
        <v>347</v>
      </c>
      <c r="AE44" s="582"/>
      <c r="AF44" s="581" t="s">
        <v>348</v>
      </c>
      <c r="AG44" s="582"/>
      <c r="AH44" s="581" t="s">
        <v>349</v>
      </c>
      <c r="AI44" s="582"/>
      <c r="AJ44" s="581" t="s">
        <v>350</v>
      </c>
      <c r="AK44" s="583"/>
    </row>
    <row r="45" spans="1:37" ht="18" customHeight="1">
      <c r="A45" s="124" t="s">
        <v>352</v>
      </c>
      <c r="B45" s="171">
        <f>SUM(C45:Q45)</f>
        <v>38451</v>
      </c>
      <c r="C45" s="16">
        <v>13552</v>
      </c>
      <c r="D45" s="16">
        <v>3272</v>
      </c>
      <c r="E45" s="242">
        <v>2099</v>
      </c>
      <c r="F45" s="16">
        <v>362</v>
      </c>
      <c r="G45" s="16">
        <v>2479</v>
      </c>
      <c r="H45" s="16">
        <v>1422</v>
      </c>
      <c r="I45" s="16">
        <v>1547</v>
      </c>
      <c r="J45" s="16">
        <v>73</v>
      </c>
      <c r="K45" s="16">
        <v>56</v>
      </c>
      <c r="L45" s="16">
        <v>80</v>
      </c>
      <c r="M45" s="16">
        <v>123</v>
      </c>
      <c r="N45" s="16">
        <v>1637</v>
      </c>
      <c r="O45" s="16">
        <v>1516</v>
      </c>
      <c r="P45" s="243">
        <v>2458</v>
      </c>
      <c r="Q45" s="244">
        <v>7775</v>
      </c>
      <c r="W45" s="131"/>
      <c r="X45" s="577"/>
      <c r="Y45" s="547"/>
      <c r="Z45" s="196" t="s">
        <v>189</v>
      </c>
      <c r="AA45" s="196" t="s">
        <v>248</v>
      </c>
      <c r="AB45" s="196" t="s">
        <v>189</v>
      </c>
      <c r="AC45" s="196" t="s">
        <v>248</v>
      </c>
      <c r="AD45" s="196" t="s">
        <v>189</v>
      </c>
      <c r="AE45" s="196" t="s">
        <v>248</v>
      </c>
      <c r="AF45" s="196" t="s">
        <v>189</v>
      </c>
      <c r="AG45" s="196" t="s">
        <v>248</v>
      </c>
      <c r="AH45" s="196" t="s">
        <v>189</v>
      </c>
      <c r="AI45" s="196" t="s">
        <v>248</v>
      </c>
      <c r="AJ45" s="196" t="s">
        <v>189</v>
      </c>
      <c r="AK45" s="197" t="s">
        <v>248</v>
      </c>
    </row>
    <row r="46" spans="1:37" ht="18" customHeight="1">
      <c r="A46" s="258" t="s">
        <v>429</v>
      </c>
      <c r="B46" s="268">
        <f>SUM(C46:Q46)</f>
        <v>37865</v>
      </c>
      <c r="C46" s="262">
        <v>13568</v>
      </c>
      <c r="D46" s="262">
        <v>2904</v>
      </c>
      <c r="E46" s="261">
        <v>2242</v>
      </c>
      <c r="F46" s="262">
        <v>369</v>
      </c>
      <c r="G46" s="262">
        <v>2338</v>
      </c>
      <c r="H46" s="262">
        <v>1401</v>
      </c>
      <c r="I46" s="262">
        <v>1539</v>
      </c>
      <c r="J46" s="262">
        <v>79</v>
      </c>
      <c r="K46" s="262">
        <v>49</v>
      </c>
      <c r="L46" s="262">
        <v>77</v>
      </c>
      <c r="M46" s="262">
        <v>122</v>
      </c>
      <c r="N46" s="262">
        <v>1606</v>
      </c>
      <c r="O46" s="262">
        <v>1485</v>
      </c>
      <c r="P46" s="269">
        <v>2417</v>
      </c>
      <c r="Q46" s="270">
        <v>7669</v>
      </c>
      <c r="W46" s="131"/>
      <c r="X46" s="557" t="s">
        <v>137</v>
      </c>
      <c r="Y46" s="263" t="s">
        <v>442</v>
      </c>
      <c r="Z46" s="264">
        <v>152.7</v>
      </c>
      <c r="AA46" s="173">
        <v>152.1</v>
      </c>
      <c r="AB46" s="194">
        <v>160.3</v>
      </c>
      <c r="AC46" s="173">
        <v>155.4</v>
      </c>
      <c r="AD46" s="194">
        <v>165.8</v>
      </c>
      <c r="AE46" s="173">
        <v>157.3</v>
      </c>
      <c r="AF46" s="194">
        <v>168.7</v>
      </c>
      <c r="AG46" s="173">
        <v>157.7</v>
      </c>
      <c r="AH46" s="194">
        <v>170.6</v>
      </c>
      <c r="AI46" s="173">
        <v>158</v>
      </c>
      <c r="AJ46" s="194">
        <v>171.2</v>
      </c>
      <c r="AK46" s="173">
        <v>158.3</v>
      </c>
    </row>
    <row r="47" spans="1:37" ht="18" customHeight="1">
      <c r="A47" s="100" t="s">
        <v>268</v>
      </c>
      <c r="W47" s="131"/>
      <c r="X47" s="558"/>
      <c r="Y47" s="263" t="s">
        <v>443</v>
      </c>
      <c r="Z47" s="173">
        <v>153.5</v>
      </c>
      <c r="AA47" s="173">
        <v>152</v>
      </c>
      <c r="AB47" s="173">
        <v>160.3</v>
      </c>
      <c r="AC47" s="173">
        <v>155</v>
      </c>
      <c r="AD47" s="173">
        <v>165.8</v>
      </c>
      <c r="AE47" s="173">
        <v>157.1</v>
      </c>
      <c r="AF47" s="173">
        <v>168.9</v>
      </c>
      <c r="AG47" s="173">
        <v>157.3</v>
      </c>
      <c r="AH47" s="173">
        <v>170.6</v>
      </c>
      <c r="AI47" s="173">
        <v>158</v>
      </c>
      <c r="AJ47" s="173">
        <v>171.7</v>
      </c>
      <c r="AK47" s="173">
        <v>158.4</v>
      </c>
    </row>
    <row r="48" spans="23:37" ht="18" customHeight="1">
      <c r="W48" s="93"/>
      <c r="X48" s="559"/>
      <c r="Y48" s="265" t="s">
        <v>441</v>
      </c>
      <c r="Z48" s="266">
        <v>153.6</v>
      </c>
      <c r="AA48" s="267">
        <v>152.1</v>
      </c>
      <c r="AB48" s="267">
        <v>160.2</v>
      </c>
      <c r="AC48" s="267">
        <v>155.6</v>
      </c>
      <c r="AD48" s="267">
        <v>166</v>
      </c>
      <c r="AE48" s="267">
        <v>157.2</v>
      </c>
      <c r="AF48" s="267">
        <v>168.2</v>
      </c>
      <c r="AG48" s="267">
        <v>157.8</v>
      </c>
      <c r="AH48" s="267">
        <v>170.2</v>
      </c>
      <c r="AI48" s="267">
        <v>158.4</v>
      </c>
      <c r="AJ48" s="267">
        <v>171.5</v>
      </c>
      <c r="AK48" s="267">
        <v>158.8</v>
      </c>
    </row>
    <row r="49" spans="2:37" ht="18" customHeight="1">
      <c r="B49" s="174"/>
      <c r="W49" s="93"/>
      <c r="X49" s="557" t="s">
        <v>138</v>
      </c>
      <c r="Y49" s="263" t="s">
        <v>442</v>
      </c>
      <c r="Z49" s="264">
        <v>43.6</v>
      </c>
      <c r="AA49" s="173">
        <v>44.3</v>
      </c>
      <c r="AB49" s="194">
        <v>48.9</v>
      </c>
      <c r="AC49" s="173">
        <v>47.7</v>
      </c>
      <c r="AD49" s="194">
        <v>53.9</v>
      </c>
      <c r="AE49" s="173">
        <v>50.3</v>
      </c>
      <c r="AF49" s="194">
        <v>60</v>
      </c>
      <c r="AG49" s="173">
        <v>51.3</v>
      </c>
      <c r="AH49" s="194">
        <v>62.3</v>
      </c>
      <c r="AI49" s="173">
        <v>53</v>
      </c>
      <c r="AJ49" s="194">
        <v>62.9</v>
      </c>
      <c r="AK49" s="173">
        <v>53.4</v>
      </c>
    </row>
    <row r="50" spans="23:37" ht="18" customHeight="1">
      <c r="W50" s="93"/>
      <c r="X50" s="560"/>
      <c r="Y50" s="263" t="s">
        <v>443</v>
      </c>
      <c r="Z50" s="173">
        <v>44.3</v>
      </c>
      <c r="AA50" s="173">
        <v>43.2</v>
      </c>
      <c r="AB50" s="173">
        <v>48.9</v>
      </c>
      <c r="AC50" s="173">
        <v>47</v>
      </c>
      <c r="AD50" s="173">
        <v>54.6</v>
      </c>
      <c r="AE50" s="173">
        <v>50.1</v>
      </c>
      <c r="AF50" s="173">
        <v>58.9</v>
      </c>
      <c r="AG50" s="173">
        <v>51.9</v>
      </c>
      <c r="AH50" s="173">
        <v>61.1</v>
      </c>
      <c r="AI50" s="173">
        <v>52</v>
      </c>
      <c r="AJ50" s="173">
        <v>63.5</v>
      </c>
      <c r="AK50" s="173">
        <v>52.7</v>
      </c>
    </row>
    <row r="51" spans="1:37" ht="18" customHeight="1">
      <c r="A51" s="508" t="s">
        <v>415</v>
      </c>
      <c r="B51" s="562"/>
      <c r="C51" s="562"/>
      <c r="D51" s="562"/>
      <c r="E51" s="562"/>
      <c r="F51" s="562"/>
      <c r="G51" s="562"/>
      <c r="H51" s="562"/>
      <c r="I51" s="562"/>
      <c r="J51" s="562"/>
      <c r="K51" s="562"/>
      <c r="L51" s="562"/>
      <c r="M51" s="562"/>
      <c r="N51" s="562"/>
      <c r="O51" s="562"/>
      <c r="P51" s="18"/>
      <c r="Q51" s="20"/>
      <c r="R51" s="20"/>
      <c r="S51" s="20"/>
      <c r="T51" s="20"/>
      <c r="U51" s="20"/>
      <c r="V51" s="20"/>
      <c r="W51" s="86"/>
      <c r="X51" s="561"/>
      <c r="Y51" s="265" t="s">
        <v>441</v>
      </c>
      <c r="Z51" s="266">
        <v>45</v>
      </c>
      <c r="AA51" s="267">
        <v>43.8</v>
      </c>
      <c r="AB51" s="267">
        <v>48.8</v>
      </c>
      <c r="AC51" s="267">
        <v>47.7</v>
      </c>
      <c r="AD51" s="267">
        <v>54.7</v>
      </c>
      <c r="AE51" s="267">
        <v>50.8</v>
      </c>
      <c r="AF51" s="267">
        <v>59.5</v>
      </c>
      <c r="AG51" s="267">
        <v>52.7</v>
      </c>
      <c r="AH51" s="267">
        <v>61.7</v>
      </c>
      <c r="AI51" s="267">
        <v>53.3</v>
      </c>
      <c r="AJ51" s="267">
        <v>64.5</v>
      </c>
      <c r="AK51" s="267">
        <v>53.8</v>
      </c>
    </row>
    <row r="52" spans="17:37" ht="18" customHeight="1" thickBot="1">
      <c r="Q52" s="167"/>
      <c r="R52" s="167"/>
      <c r="S52" s="167"/>
      <c r="T52" s="167"/>
      <c r="V52" s="175" t="s">
        <v>157</v>
      </c>
      <c r="W52" s="93"/>
      <c r="X52" s="122" t="s">
        <v>351</v>
      </c>
      <c r="Y52" s="184"/>
      <c r="Z52" s="173"/>
      <c r="AA52" s="173"/>
      <c r="AB52" s="173"/>
      <c r="AC52" s="173"/>
      <c r="AD52" s="173"/>
      <c r="AE52" s="194"/>
      <c r="AF52" s="194"/>
      <c r="AG52" s="194"/>
      <c r="AH52" s="194"/>
      <c r="AI52" s="194"/>
      <c r="AJ52" s="194"/>
      <c r="AK52" s="194"/>
    </row>
    <row r="53" spans="1:37" ht="18" customHeight="1">
      <c r="A53" s="510" t="s">
        <v>279</v>
      </c>
      <c r="B53" s="548" t="s">
        <v>250</v>
      </c>
      <c r="C53" s="548" t="s">
        <v>221</v>
      </c>
      <c r="D53" s="565"/>
      <c r="E53" s="565"/>
      <c r="F53" s="565"/>
      <c r="G53" s="565"/>
      <c r="H53" s="565"/>
      <c r="I53" s="565"/>
      <c r="J53" s="565"/>
      <c r="K53" s="565"/>
      <c r="L53" s="565"/>
      <c r="M53" s="565"/>
      <c r="N53" s="565"/>
      <c r="O53" s="565"/>
      <c r="P53" s="565"/>
      <c r="Q53" s="565"/>
      <c r="R53" s="565"/>
      <c r="S53" s="565"/>
      <c r="T53" s="565"/>
      <c r="U53" s="566"/>
      <c r="V53" s="548" t="s">
        <v>222</v>
      </c>
      <c r="W53" s="8"/>
      <c r="X53" s="122" t="s">
        <v>153</v>
      </c>
      <c r="Y53" s="93"/>
      <c r="Z53" s="93"/>
      <c r="AA53" s="97"/>
      <c r="AB53" s="97"/>
      <c r="AC53" s="97"/>
      <c r="AD53" s="97"/>
      <c r="AE53" s="173"/>
      <c r="AF53" s="173"/>
      <c r="AG53" s="173"/>
      <c r="AH53" s="173"/>
      <c r="AI53" s="173"/>
      <c r="AJ53" s="173"/>
      <c r="AK53" s="173"/>
    </row>
    <row r="54" spans="1:37" ht="18" customHeight="1">
      <c r="A54" s="546"/>
      <c r="B54" s="563"/>
      <c r="C54" s="570" t="s">
        <v>147</v>
      </c>
      <c r="D54" s="571"/>
      <c r="E54" s="554" t="s">
        <v>276</v>
      </c>
      <c r="F54" s="572"/>
      <c r="G54" s="572"/>
      <c r="H54" s="572"/>
      <c r="I54" s="573"/>
      <c r="J54" s="571" t="s">
        <v>148</v>
      </c>
      <c r="K54" s="571"/>
      <c r="L54" s="571"/>
      <c r="M54" s="571"/>
      <c r="N54" s="571"/>
      <c r="O54" s="571"/>
      <c r="P54" s="554" t="s">
        <v>149</v>
      </c>
      <c r="Q54" s="555"/>
      <c r="R54" s="555"/>
      <c r="S54" s="555"/>
      <c r="T54" s="555"/>
      <c r="U54" s="556"/>
      <c r="V54" s="567"/>
      <c r="W54" s="131"/>
      <c r="X54" s="122"/>
      <c r="Y54" s="184"/>
      <c r="Z54" s="173"/>
      <c r="AA54" s="173"/>
      <c r="AB54" s="173"/>
      <c r="AC54" s="173"/>
      <c r="AD54" s="173"/>
      <c r="AE54" s="187"/>
      <c r="AF54" s="187"/>
      <c r="AG54" s="187"/>
      <c r="AH54" s="187"/>
      <c r="AI54" s="187"/>
      <c r="AJ54" s="187"/>
      <c r="AK54" s="187"/>
    </row>
    <row r="55" spans="1:37" ht="22.5" customHeight="1">
      <c r="A55" s="546"/>
      <c r="B55" s="563"/>
      <c r="C55" s="551" t="s">
        <v>355</v>
      </c>
      <c r="D55" s="551" t="s">
        <v>150</v>
      </c>
      <c r="E55" s="551" t="s">
        <v>215</v>
      </c>
      <c r="F55" s="551" t="s">
        <v>356</v>
      </c>
      <c r="G55" s="551" t="s">
        <v>216</v>
      </c>
      <c r="H55" s="551" t="s">
        <v>264</v>
      </c>
      <c r="I55" s="551" t="s">
        <v>357</v>
      </c>
      <c r="J55" s="551" t="s">
        <v>217</v>
      </c>
      <c r="K55" s="551" t="s">
        <v>242</v>
      </c>
      <c r="L55" s="550" t="s">
        <v>14</v>
      </c>
      <c r="M55" s="551" t="s">
        <v>243</v>
      </c>
      <c r="N55" s="551" t="s">
        <v>282</v>
      </c>
      <c r="O55" s="551" t="s">
        <v>150</v>
      </c>
      <c r="P55" s="552" t="s">
        <v>152</v>
      </c>
      <c r="Q55" s="553" t="s">
        <v>151</v>
      </c>
      <c r="R55" s="550" t="s">
        <v>244</v>
      </c>
      <c r="S55" s="550" t="s">
        <v>246</v>
      </c>
      <c r="T55" s="550" t="s">
        <v>245</v>
      </c>
      <c r="U55" s="550" t="s">
        <v>150</v>
      </c>
      <c r="V55" s="568"/>
      <c r="W55" s="167"/>
      <c r="X55" s="122"/>
      <c r="Y55" s="93"/>
      <c r="Z55" s="93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 t="s">
        <v>358</v>
      </c>
    </row>
    <row r="56" spans="1:37" ht="18" customHeight="1">
      <c r="A56" s="546"/>
      <c r="B56" s="563"/>
      <c r="C56" s="550"/>
      <c r="D56" s="550"/>
      <c r="E56" s="550"/>
      <c r="F56" s="550"/>
      <c r="G56" s="550"/>
      <c r="H56" s="550"/>
      <c r="I56" s="550"/>
      <c r="J56" s="550"/>
      <c r="K56" s="550"/>
      <c r="L56" s="550"/>
      <c r="M56" s="550"/>
      <c r="N56" s="550"/>
      <c r="O56" s="550"/>
      <c r="P56" s="552"/>
      <c r="Q56" s="553"/>
      <c r="R56" s="550"/>
      <c r="S56" s="550"/>
      <c r="T56" s="550"/>
      <c r="U56" s="550"/>
      <c r="V56" s="568"/>
      <c r="W56" s="17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</row>
    <row r="57" spans="1:37" ht="18" customHeight="1">
      <c r="A57" s="547"/>
      <c r="B57" s="564"/>
      <c r="C57" s="550"/>
      <c r="D57" s="550"/>
      <c r="E57" s="550"/>
      <c r="F57" s="550"/>
      <c r="G57" s="550"/>
      <c r="H57" s="550"/>
      <c r="I57" s="550"/>
      <c r="J57" s="550"/>
      <c r="K57" s="550"/>
      <c r="L57" s="550"/>
      <c r="M57" s="550"/>
      <c r="N57" s="550"/>
      <c r="O57" s="550"/>
      <c r="P57" s="552"/>
      <c r="Q57" s="553"/>
      <c r="R57" s="550"/>
      <c r="S57" s="550"/>
      <c r="T57" s="550"/>
      <c r="U57" s="550"/>
      <c r="V57" s="569"/>
      <c r="W57" s="17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</row>
    <row r="58" spans="1:37" ht="18" customHeight="1">
      <c r="A58" s="124" t="s">
        <v>459</v>
      </c>
      <c r="B58" s="176">
        <v>415</v>
      </c>
      <c r="C58" s="120" t="s">
        <v>223</v>
      </c>
      <c r="D58" s="120">
        <v>190</v>
      </c>
      <c r="E58" s="120">
        <v>28</v>
      </c>
      <c r="F58" s="120" t="s">
        <v>223</v>
      </c>
      <c r="G58" s="120">
        <v>1</v>
      </c>
      <c r="H58" s="120" t="s">
        <v>223</v>
      </c>
      <c r="I58" s="120" t="s">
        <v>223</v>
      </c>
      <c r="J58" s="120">
        <v>2</v>
      </c>
      <c r="K58" s="120" t="s">
        <v>223</v>
      </c>
      <c r="L58" s="120">
        <v>3</v>
      </c>
      <c r="M58" s="120" t="s">
        <v>223</v>
      </c>
      <c r="N58" s="120">
        <v>43</v>
      </c>
      <c r="O58" s="120" t="s">
        <v>223</v>
      </c>
      <c r="P58" s="120">
        <v>3</v>
      </c>
      <c r="Q58" s="90">
        <v>2</v>
      </c>
      <c r="R58" s="97">
        <v>12</v>
      </c>
      <c r="S58" s="97">
        <v>9</v>
      </c>
      <c r="T58" s="90" t="s">
        <v>223</v>
      </c>
      <c r="U58" s="97">
        <v>37</v>
      </c>
      <c r="V58" s="450" t="s">
        <v>460</v>
      </c>
      <c r="W58" s="17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</row>
    <row r="59" spans="1:37" s="97" customFormat="1" ht="18" customHeight="1">
      <c r="A59" s="124" t="s">
        <v>285</v>
      </c>
      <c r="B59" s="176">
        <v>882</v>
      </c>
      <c r="C59" s="120" t="s">
        <v>223</v>
      </c>
      <c r="D59" s="120">
        <v>181</v>
      </c>
      <c r="E59" s="120">
        <v>21</v>
      </c>
      <c r="F59" s="120" t="s">
        <v>223</v>
      </c>
      <c r="G59" s="120">
        <v>2</v>
      </c>
      <c r="H59" s="120" t="s">
        <v>223</v>
      </c>
      <c r="I59" s="120" t="s">
        <v>223</v>
      </c>
      <c r="J59" s="120">
        <v>3</v>
      </c>
      <c r="K59" s="120" t="s">
        <v>223</v>
      </c>
      <c r="L59" s="120">
        <v>1</v>
      </c>
      <c r="M59" s="120" t="s">
        <v>223</v>
      </c>
      <c r="N59" s="120">
        <v>24</v>
      </c>
      <c r="O59" s="120">
        <v>2</v>
      </c>
      <c r="P59" s="120" t="s">
        <v>223</v>
      </c>
      <c r="Q59" s="90" t="s">
        <v>223</v>
      </c>
      <c r="R59" s="97">
        <v>6</v>
      </c>
      <c r="S59" s="97">
        <v>10</v>
      </c>
      <c r="T59" s="90">
        <v>1</v>
      </c>
      <c r="U59" s="97">
        <v>71</v>
      </c>
      <c r="V59" s="485">
        <v>560</v>
      </c>
      <c r="W59" s="177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</row>
    <row r="60" spans="1:23" ht="18" customHeight="1">
      <c r="A60" s="124" t="s">
        <v>289</v>
      </c>
      <c r="B60" s="119">
        <v>554</v>
      </c>
      <c r="C60" s="120" t="s">
        <v>223</v>
      </c>
      <c r="D60" s="90">
        <v>159</v>
      </c>
      <c r="E60" s="90">
        <v>34</v>
      </c>
      <c r="F60" s="120" t="s">
        <v>223</v>
      </c>
      <c r="G60" s="120">
        <v>1</v>
      </c>
      <c r="H60" s="120">
        <v>1</v>
      </c>
      <c r="I60" s="120" t="s">
        <v>223</v>
      </c>
      <c r="J60" s="120">
        <v>3</v>
      </c>
      <c r="K60" s="120">
        <v>2</v>
      </c>
      <c r="L60" s="90">
        <v>2</v>
      </c>
      <c r="M60" s="120" t="s">
        <v>223</v>
      </c>
      <c r="N60" s="90">
        <v>25</v>
      </c>
      <c r="O60" s="90">
        <v>3</v>
      </c>
      <c r="P60" s="90">
        <v>1</v>
      </c>
      <c r="Q60" s="90">
        <v>2</v>
      </c>
      <c r="R60" s="97">
        <v>4</v>
      </c>
      <c r="S60" s="97">
        <v>15</v>
      </c>
      <c r="T60" s="90">
        <v>3</v>
      </c>
      <c r="U60" s="90">
        <v>73</v>
      </c>
      <c r="V60" s="486">
        <v>226</v>
      </c>
      <c r="W60" s="177"/>
    </row>
    <row r="61" spans="1:23" ht="18" customHeight="1">
      <c r="A61" s="124" t="s">
        <v>352</v>
      </c>
      <c r="B61" s="271">
        <v>490</v>
      </c>
      <c r="C61" s="245" t="s">
        <v>223</v>
      </c>
      <c r="D61" s="24">
        <v>202</v>
      </c>
      <c r="E61" s="24">
        <v>36</v>
      </c>
      <c r="F61" s="245" t="s">
        <v>223</v>
      </c>
      <c r="G61" s="245">
        <v>1</v>
      </c>
      <c r="H61" s="245">
        <v>1</v>
      </c>
      <c r="I61" s="245" t="s">
        <v>223</v>
      </c>
      <c r="J61" s="245">
        <v>3</v>
      </c>
      <c r="K61" s="245">
        <v>2</v>
      </c>
      <c r="L61" s="24">
        <v>4</v>
      </c>
      <c r="M61" s="245" t="s">
        <v>223</v>
      </c>
      <c r="N61" s="24">
        <v>38</v>
      </c>
      <c r="O61" s="24">
        <v>3</v>
      </c>
      <c r="P61" s="245" t="s">
        <v>223</v>
      </c>
      <c r="Q61" s="245">
        <v>4</v>
      </c>
      <c r="R61" s="241">
        <v>5</v>
      </c>
      <c r="S61" s="241">
        <v>23</v>
      </c>
      <c r="T61" s="24">
        <v>1</v>
      </c>
      <c r="U61" s="24">
        <v>67</v>
      </c>
      <c r="V61" s="272">
        <v>100</v>
      </c>
      <c r="W61" s="158"/>
    </row>
    <row r="62" spans="1:23" ht="18" customHeight="1">
      <c r="A62" s="258" t="s">
        <v>429</v>
      </c>
      <c r="B62" s="273">
        <v>609</v>
      </c>
      <c r="C62" s="274" t="s">
        <v>223</v>
      </c>
      <c r="D62" s="275">
        <v>166</v>
      </c>
      <c r="E62" s="275">
        <v>60</v>
      </c>
      <c r="F62" s="274" t="s">
        <v>223</v>
      </c>
      <c r="G62" s="274" t="s">
        <v>223</v>
      </c>
      <c r="H62" s="274" t="s">
        <v>223</v>
      </c>
      <c r="I62" s="274" t="s">
        <v>223</v>
      </c>
      <c r="J62" s="274">
        <v>4</v>
      </c>
      <c r="K62" s="274">
        <v>2</v>
      </c>
      <c r="L62" s="275" t="s">
        <v>223</v>
      </c>
      <c r="M62" s="274" t="s">
        <v>223</v>
      </c>
      <c r="N62" s="275">
        <v>24</v>
      </c>
      <c r="O62" s="275">
        <v>3</v>
      </c>
      <c r="P62" s="274">
        <v>4</v>
      </c>
      <c r="Q62" s="274">
        <v>2</v>
      </c>
      <c r="R62" s="260">
        <v>4</v>
      </c>
      <c r="S62" s="260">
        <v>20</v>
      </c>
      <c r="T62" s="275">
        <v>1</v>
      </c>
      <c r="U62" s="275">
        <v>203</v>
      </c>
      <c r="V62" s="276">
        <v>116</v>
      </c>
      <c r="W62" s="158"/>
    </row>
    <row r="63" spans="1:23" ht="18" customHeight="1">
      <c r="A63" s="167" t="s">
        <v>154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W63" s="167"/>
    </row>
    <row r="64" spans="2:23" ht="18" customHeight="1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178"/>
      <c r="O64" s="9"/>
      <c r="P64" s="179"/>
      <c r="Q64" s="179"/>
      <c r="W64" s="167"/>
    </row>
    <row r="65" spans="1:23" ht="18" customHeight="1">
      <c r="A65" s="16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178"/>
      <c r="O65" s="9"/>
      <c r="P65" s="179"/>
      <c r="Q65" s="179"/>
      <c r="W65" s="167"/>
    </row>
    <row r="66" spans="2:17" ht="14.25"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78"/>
      <c r="O66" s="178"/>
      <c r="P66" s="178"/>
      <c r="Q66" s="178"/>
    </row>
    <row r="67" ht="18.7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8" customHeight="1">
      <c r="W80" s="167"/>
    </row>
    <row r="81" spans="2:17" ht="14.25"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78"/>
      <c r="O81" s="178"/>
      <c r="P81" s="178"/>
      <c r="Q81" s="178"/>
    </row>
    <row r="97" ht="19.5" customHeight="1"/>
  </sheetData>
  <sheetProtection/>
  <mergeCells count="132">
    <mergeCell ref="A2:P2"/>
    <mergeCell ref="X2:AK2"/>
    <mergeCell ref="A4:B6"/>
    <mergeCell ref="C4:C6"/>
    <mergeCell ref="D4:D6"/>
    <mergeCell ref="E4:E6"/>
    <mergeCell ref="F4:F6"/>
    <mergeCell ref="G4:G6"/>
    <mergeCell ref="H4:H6"/>
    <mergeCell ref="I4:I6"/>
    <mergeCell ref="AD4:AE5"/>
    <mergeCell ref="AF4:AG5"/>
    <mergeCell ref="AH4:AI5"/>
    <mergeCell ref="J4:J6"/>
    <mergeCell ref="K4:K6"/>
    <mergeCell ref="L4:L6"/>
    <mergeCell ref="M4:M6"/>
    <mergeCell ref="N4:N6"/>
    <mergeCell ref="O4:O6"/>
    <mergeCell ref="AJ4:AJ5"/>
    <mergeCell ref="AK4:AK5"/>
    <mergeCell ref="Z5:AA5"/>
    <mergeCell ref="AB5:AC5"/>
    <mergeCell ref="X6:Y6"/>
    <mergeCell ref="A7:B7"/>
    <mergeCell ref="X7:Y7"/>
    <mergeCell ref="P4:P6"/>
    <mergeCell ref="X4:Y5"/>
    <mergeCell ref="Z4:AC4"/>
    <mergeCell ref="A8:B8"/>
    <mergeCell ref="X8:Y8"/>
    <mergeCell ref="A9:B9"/>
    <mergeCell ref="X9:Y9"/>
    <mergeCell ref="A10:B10"/>
    <mergeCell ref="X10:Y10"/>
    <mergeCell ref="A11:B11"/>
    <mergeCell ref="X11:Y11"/>
    <mergeCell ref="X12:Y12"/>
    <mergeCell ref="A13:B13"/>
    <mergeCell ref="X13:Y13"/>
    <mergeCell ref="A14:B14"/>
    <mergeCell ref="X14:Y14"/>
    <mergeCell ref="A15:B15"/>
    <mergeCell ref="X15:Y15"/>
    <mergeCell ref="A16:B16"/>
    <mergeCell ref="X16:Y16"/>
    <mergeCell ref="A17:B17"/>
    <mergeCell ref="A23:O23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X28:AK28"/>
    <mergeCell ref="X30:Y32"/>
    <mergeCell ref="Z30:AK30"/>
    <mergeCell ref="Z31:AA31"/>
    <mergeCell ref="AB31:AC31"/>
    <mergeCell ref="AD31:AE31"/>
    <mergeCell ref="AF31:AG31"/>
    <mergeCell ref="AH31:AI31"/>
    <mergeCell ref="AJ31:AK31"/>
    <mergeCell ref="X33:X35"/>
    <mergeCell ref="X36:X38"/>
    <mergeCell ref="A37:O37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O39:O41"/>
    <mergeCell ref="P39:P41"/>
    <mergeCell ref="Q39:Q41"/>
    <mergeCell ref="X39:X41"/>
    <mergeCell ref="X43:Y45"/>
    <mergeCell ref="Z43:AE43"/>
    <mergeCell ref="AF43:AK43"/>
    <mergeCell ref="Z44:AA44"/>
    <mergeCell ref="AB44:AC44"/>
    <mergeCell ref="AD44:AE44"/>
    <mergeCell ref="AF44:AG44"/>
    <mergeCell ref="AH44:AI44"/>
    <mergeCell ref="AJ44:AK44"/>
    <mergeCell ref="X46:X48"/>
    <mergeCell ref="X49:X51"/>
    <mergeCell ref="A51:O51"/>
    <mergeCell ref="A53:A57"/>
    <mergeCell ref="B53:B57"/>
    <mergeCell ref="C53:U53"/>
    <mergeCell ref="V53:V57"/>
    <mergeCell ref="C54:D54"/>
    <mergeCell ref="E54:I54"/>
    <mergeCell ref="J54:O54"/>
    <mergeCell ref="P54:U54"/>
    <mergeCell ref="C55:C57"/>
    <mergeCell ref="D55:D57"/>
    <mergeCell ref="E55:E57"/>
    <mergeCell ref="F55:F57"/>
    <mergeCell ref="G55:G57"/>
    <mergeCell ref="H55:H57"/>
    <mergeCell ref="I55:I57"/>
    <mergeCell ref="J55:J57"/>
    <mergeCell ref="K55:K57"/>
    <mergeCell ref="R55:R57"/>
    <mergeCell ref="S55:S57"/>
    <mergeCell ref="T55:T57"/>
    <mergeCell ref="U55:U57"/>
    <mergeCell ref="L55:L57"/>
    <mergeCell ref="M55:M57"/>
    <mergeCell ref="N55:N57"/>
    <mergeCell ref="O55:O57"/>
    <mergeCell ref="P55:P57"/>
    <mergeCell ref="Q55:Q57"/>
  </mergeCells>
  <conditionalFormatting sqref="R55 S55:U57 N81 N64:N66">
    <cfRule type="cellIs" priority="1" dxfId="17" operator="equal" stopIfTrue="1">
      <formula>"その他"</formula>
    </cfRule>
  </conditionalFormatting>
  <printOptions horizontalCentered="1" verticalCentered="1"/>
  <pageMargins left="0.5905511811023623" right="0.5905511811023623" top="0.984251968503937" bottom="0.5905511811023623" header="0" footer="0"/>
  <pageSetup blackAndWhite="1" fitToHeight="1" fitToWidth="1" horizontalDpi="600" verticalDpi="600" orientation="landscape" paperSize="8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7"/>
  <sheetViews>
    <sheetView zoomScale="70" zoomScaleNormal="70" zoomScaleSheetLayoutView="75" zoomScalePageLayoutView="0" workbookViewId="0" topLeftCell="E40">
      <selection activeCell="O41" sqref="O41"/>
    </sheetView>
  </sheetViews>
  <sheetFormatPr defaultColWidth="10.59765625" defaultRowHeight="15"/>
  <cols>
    <col min="1" max="1" width="20.59765625" style="103" customWidth="1"/>
    <col min="2" max="3" width="8.8984375" style="103" customWidth="1"/>
    <col min="4" max="4" width="12.59765625" style="103" customWidth="1"/>
    <col min="5" max="5" width="8.8984375" style="103" customWidth="1"/>
    <col min="6" max="6" width="9.8984375" style="103" customWidth="1"/>
    <col min="7" max="7" width="8.8984375" style="103" customWidth="1"/>
    <col min="8" max="8" width="11.59765625" style="103" customWidth="1"/>
    <col min="9" max="9" width="8.8984375" style="103" customWidth="1"/>
    <col min="10" max="10" width="10" style="103" customWidth="1"/>
    <col min="11" max="13" width="8.8984375" style="103" customWidth="1"/>
    <col min="14" max="14" width="10.8984375" style="103" customWidth="1"/>
    <col min="15" max="18" width="9.59765625" style="103" customWidth="1"/>
    <col min="19" max="19" width="8.59765625" style="103" customWidth="1"/>
    <col min="20" max="20" width="12.59765625" style="103" customWidth="1"/>
    <col min="21" max="21" width="9.59765625" style="103" customWidth="1"/>
    <col min="22" max="22" width="11.5" style="103" customWidth="1"/>
    <col min="23" max="23" width="9.5" style="103" customWidth="1"/>
    <col min="24" max="24" width="10.09765625" style="103" customWidth="1"/>
    <col min="25" max="25" width="10" style="103" customWidth="1"/>
    <col min="26" max="26" width="9.09765625" style="103" customWidth="1"/>
    <col min="27" max="27" width="9.59765625" style="103" customWidth="1"/>
    <col min="28" max="28" width="13.59765625" style="103" customWidth="1"/>
    <col min="29" max="29" width="11.09765625" style="103" customWidth="1"/>
    <col min="30" max="16384" width="10.59765625" style="103" customWidth="1"/>
  </cols>
  <sheetData>
    <row r="1" spans="1:32" s="123" customFormat="1" ht="19.5" customHeight="1">
      <c r="A1" s="21" t="s">
        <v>467</v>
      </c>
      <c r="B1" s="21"/>
      <c r="C1" s="198"/>
      <c r="D1" s="198"/>
      <c r="E1" s="198"/>
      <c r="F1" s="198"/>
      <c r="G1" s="22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8"/>
      <c r="AB1" s="198"/>
      <c r="AC1" s="125"/>
      <c r="AD1" s="125"/>
      <c r="AE1" s="23" t="s">
        <v>0</v>
      </c>
      <c r="AF1" s="125"/>
    </row>
    <row r="2" spans="1:32" ht="19.5" customHeight="1">
      <c r="A2" s="508" t="s">
        <v>416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100"/>
      <c r="AE2" s="100"/>
      <c r="AF2" s="100"/>
    </row>
    <row r="3" spans="1:32" ht="18" customHeight="1" thickBo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00"/>
      <c r="AE3" s="100"/>
      <c r="AF3" s="100"/>
    </row>
    <row r="4" spans="1:32" ht="18" customHeight="1">
      <c r="A4" s="659" t="s">
        <v>233</v>
      </c>
      <c r="B4" s="660"/>
      <c r="C4" s="663" t="s">
        <v>119</v>
      </c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4"/>
      <c r="S4" s="665" t="s">
        <v>120</v>
      </c>
      <c r="T4" s="666"/>
      <c r="U4" s="666"/>
      <c r="V4" s="666"/>
      <c r="W4" s="666"/>
      <c r="X4" s="666"/>
      <c r="Y4" s="666"/>
      <c r="Z4" s="666"/>
      <c r="AA4" s="666"/>
      <c r="AB4" s="666"/>
      <c r="AC4" s="666"/>
      <c r="AD4" s="172"/>
      <c r="AE4" s="100"/>
      <c r="AF4" s="100"/>
    </row>
    <row r="5" spans="1:32" ht="18" customHeight="1">
      <c r="A5" s="658"/>
      <c r="B5" s="661"/>
      <c r="C5" s="667" t="s">
        <v>234</v>
      </c>
      <c r="D5" s="656"/>
      <c r="E5" s="631" t="s">
        <v>121</v>
      </c>
      <c r="F5" s="652"/>
      <c r="G5" s="131"/>
      <c r="H5" s="131"/>
      <c r="I5" s="131"/>
      <c r="J5" s="131"/>
      <c r="K5" s="131"/>
      <c r="L5" s="131"/>
      <c r="M5" s="131"/>
      <c r="N5" s="131"/>
      <c r="O5" s="131"/>
      <c r="P5" s="626" t="s">
        <v>53</v>
      </c>
      <c r="Q5" s="626" t="s">
        <v>54</v>
      </c>
      <c r="R5" s="656" t="s">
        <v>55</v>
      </c>
      <c r="S5" s="621" t="s">
        <v>56</v>
      </c>
      <c r="T5" s="657"/>
      <c r="U5" s="631" t="s">
        <v>122</v>
      </c>
      <c r="V5" s="652"/>
      <c r="W5" s="652"/>
      <c r="X5" s="652"/>
      <c r="Y5" s="653"/>
      <c r="Z5" s="626" t="s">
        <v>123</v>
      </c>
      <c r="AA5" s="629" t="s">
        <v>124</v>
      </c>
      <c r="AB5" s="654"/>
      <c r="AC5" s="655" t="s">
        <v>51</v>
      </c>
      <c r="AD5" s="172"/>
      <c r="AE5" s="100"/>
      <c r="AF5" s="100"/>
    </row>
    <row r="6" spans="1:32" ht="18" customHeight="1">
      <c r="A6" s="658"/>
      <c r="B6" s="661"/>
      <c r="C6" s="658"/>
      <c r="D6" s="520"/>
      <c r="E6" s="568"/>
      <c r="F6" s="567"/>
      <c r="G6" s="631" t="s">
        <v>125</v>
      </c>
      <c r="H6" s="604"/>
      <c r="I6" s="604"/>
      <c r="J6" s="604"/>
      <c r="K6" s="604"/>
      <c r="L6" s="604"/>
      <c r="M6" s="604"/>
      <c r="N6" s="605"/>
      <c r="O6" s="626" t="s">
        <v>126</v>
      </c>
      <c r="P6" s="585"/>
      <c r="Q6" s="585"/>
      <c r="R6" s="520"/>
      <c r="S6" s="590"/>
      <c r="T6" s="658"/>
      <c r="U6" s="633"/>
      <c r="V6" s="577"/>
      <c r="W6" s="577"/>
      <c r="X6" s="577"/>
      <c r="Y6" s="547"/>
      <c r="Z6" s="585"/>
      <c r="AA6" s="523"/>
      <c r="AB6" s="523"/>
      <c r="AC6" s="568"/>
      <c r="AD6" s="100"/>
      <c r="AE6" s="100"/>
      <c r="AF6" s="100"/>
    </row>
    <row r="7" spans="1:32" ht="18" customHeight="1">
      <c r="A7" s="658"/>
      <c r="B7" s="661"/>
      <c r="C7" s="658"/>
      <c r="D7" s="520"/>
      <c r="E7" s="568"/>
      <c r="F7" s="567"/>
      <c r="G7" s="631" t="s">
        <v>155</v>
      </c>
      <c r="H7" s="653"/>
      <c r="I7" s="631" t="s">
        <v>52</v>
      </c>
      <c r="J7" s="653"/>
      <c r="K7" s="631" t="s">
        <v>236</v>
      </c>
      <c r="L7" s="653"/>
      <c r="M7" s="631" t="s">
        <v>237</v>
      </c>
      <c r="N7" s="653"/>
      <c r="O7" s="585"/>
      <c r="P7" s="585"/>
      <c r="Q7" s="585"/>
      <c r="R7" s="520"/>
      <c r="S7" s="590"/>
      <c r="T7" s="658"/>
      <c r="U7" s="631" t="s">
        <v>127</v>
      </c>
      <c r="V7" s="605"/>
      <c r="W7" s="631" t="s">
        <v>40</v>
      </c>
      <c r="X7" s="605"/>
      <c r="Y7" s="631" t="s">
        <v>41</v>
      </c>
      <c r="Z7" s="585"/>
      <c r="AA7" s="523"/>
      <c r="AB7" s="523"/>
      <c r="AC7" s="568"/>
      <c r="AD7" s="100"/>
      <c r="AE7" s="100"/>
      <c r="AF7" s="100"/>
    </row>
    <row r="8" spans="1:32" ht="18" customHeight="1">
      <c r="A8" s="647"/>
      <c r="B8" s="662"/>
      <c r="C8" s="577" t="s">
        <v>42</v>
      </c>
      <c r="D8" s="547"/>
      <c r="E8" s="633" t="s">
        <v>43</v>
      </c>
      <c r="F8" s="547"/>
      <c r="G8" s="633"/>
      <c r="H8" s="547"/>
      <c r="I8" s="633"/>
      <c r="J8" s="547"/>
      <c r="K8" s="633"/>
      <c r="L8" s="547"/>
      <c r="M8" s="633"/>
      <c r="N8" s="547"/>
      <c r="O8" s="200" t="s">
        <v>44</v>
      </c>
      <c r="P8" s="200" t="s">
        <v>44</v>
      </c>
      <c r="Q8" s="200" t="s">
        <v>44</v>
      </c>
      <c r="R8" s="186" t="s">
        <v>45</v>
      </c>
      <c r="S8" s="633" t="s">
        <v>238</v>
      </c>
      <c r="T8" s="547"/>
      <c r="U8" s="633"/>
      <c r="V8" s="547"/>
      <c r="W8" s="633"/>
      <c r="X8" s="547"/>
      <c r="Y8" s="633"/>
      <c r="Z8" s="182" t="s">
        <v>238</v>
      </c>
      <c r="AA8" s="633" t="s">
        <v>238</v>
      </c>
      <c r="AB8" s="547"/>
      <c r="AC8" s="200" t="s">
        <v>45</v>
      </c>
      <c r="AD8" s="100"/>
      <c r="AE8" s="100"/>
      <c r="AF8" s="100"/>
    </row>
    <row r="9" spans="1:32" ht="18" customHeight="1">
      <c r="A9" s="650" t="s">
        <v>445</v>
      </c>
      <c r="B9" s="651"/>
      <c r="C9" s="100"/>
      <c r="D9" s="94">
        <v>1160292</v>
      </c>
      <c r="E9" s="24"/>
      <c r="F9" s="94">
        <v>408685</v>
      </c>
      <c r="G9" s="201"/>
      <c r="H9" s="94">
        <v>408684</v>
      </c>
      <c r="I9" s="24"/>
      <c r="J9" s="93">
        <v>251192</v>
      </c>
      <c r="K9" s="24"/>
      <c r="L9" s="93">
        <v>11912</v>
      </c>
      <c r="M9" s="24"/>
      <c r="N9" s="94">
        <v>145580</v>
      </c>
      <c r="O9" s="93">
        <v>1</v>
      </c>
      <c r="P9" s="93">
        <v>48166</v>
      </c>
      <c r="Q9" s="94">
        <v>9488</v>
      </c>
      <c r="R9" s="95">
        <v>13.8</v>
      </c>
      <c r="S9" s="93" t="s">
        <v>265</v>
      </c>
      <c r="T9" s="94">
        <v>1160292</v>
      </c>
      <c r="U9" s="24"/>
      <c r="V9" s="94">
        <v>126348</v>
      </c>
      <c r="W9" s="24"/>
      <c r="X9" s="94">
        <v>126348</v>
      </c>
      <c r="Y9" s="94" t="s">
        <v>223</v>
      </c>
      <c r="Z9" s="93">
        <v>27</v>
      </c>
      <c r="AA9" s="97"/>
      <c r="AB9" s="93">
        <v>1117833</v>
      </c>
      <c r="AC9" s="202">
        <v>96.3</v>
      </c>
      <c r="AD9" s="100"/>
      <c r="AE9" s="100"/>
      <c r="AF9" s="100"/>
    </row>
    <row r="10" spans="1:32" ht="18" customHeight="1">
      <c r="A10" s="539" t="s">
        <v>285</v>
      </c>
      <c r="B10" s="540"/>
      <c r="C10" s="100"/>
      <c r="D10" s="93">
        <v>1157350</v>
      </c>
      <c r="E10" s="24"/>
      <c r="F10" s="93">
        <v>412756</v>
      </c>
      <c r="G10" s="24"/>
      <c r="H10" s="94">
        <v>412755</v>
      </c>
      <c r="I10" s="24"/>
      <c r="J10" s="93">
        <v>253106</v>
      </c>
      <c r="K10" s="24"/>
      <c r="L10" s="93">
        <v>12653</v>
      </c>
      <c r="M10" s="24"/>
      <c r="N10" s="93">
        <v>146996</v>
      </c>
      <c r="O10" s="93">
        <v>1</v>
      </c>
      <c r="P10" s="93">
        <v>51925</v>
      </c>
      <c r="Q10" s="94">
        <v>8644</v>
      </c>
      <c r="R10" s="203">
        <v>14.4</v>
      </c>
      <c r="S10" s="93" t="s">
        <v>265</v>
      </c>
      <c r="T10" s="94">
        <v>1157350</v>
      </c>
      <c r="U10" s="24"/>
      <c r="V10" s="94">
        <v>122028</v>
      </c>
      <c r="W10" s="24"/>
      <c r="X10" s="94">
        <v>122028</v>
      </c>
      <c r="Y10" s="94" t="s">
        <v>223</v>
      </c>
      <c r="Z10" s="93">
        <v>22</v>
      </c>
      <c r="AA10" s="97"/>
      <c r="AB10" s="94">
        <v>1117987</v>
      </c>
      <c r="AC10" s="96">
        <v>96.6</v>
      </c>
      <c r="AD10" s="100"/>
      <c r="AE10" s="100"/>
      <c r="AF10" s="100"/>
    </row>
    <row r="11" spans="1:32" ht="18" customHeight="1">
      <c r="A11" s="539" t="s">
        <v>289</v>
      </c>
      <c r="B11" s="600"/>
      <c r="C11" s="100"/>
      <c r="D11" s="204">
        <v>1154217</v>
      </c>
      <c r="E11" s="90"/>
      <c r="F11" s="204">
        <v>404850</v>
      </c>
      <c r="G11" s="90"/>
      <c r="H11" s="204">
        <v>404849</v>
      </c>
      <c r="I11" s="90"/>
      <c r="J11" s="204">
        <v>246864</v>
      </c>
      <c r="K11" s="90"/>
      <c r="L11" s="204">
        <v>12097</v>
      </c>
      <c r="M11" s="90"/>
      <c r="N11" s="204">
        <v>145888</v>
      </c>
      <c r="O11" s="93">
        <v>1</v>
      </c>
      <c r="P11" s="204">
        <v>50916</v>
      </c>
      <c r="Q11" s="204">
        <v>10406</v>
      </c>
      <c r="R11" s="202">
        <v>14.8</v>
      </c>
      <c r="S11" s="97" t="s">
        <v>265</v>
      </c>
      <c r="T11" s="204">
        <v>1154217</v>
      </c>
      <c r="U11" s="90"/>
      <c r="V11" s="204">
        <v>116246</v>
      </c>
      <c r="W11" s="97"/>
      <c r="X11" s="204">
        <v>116246</v>
      </c>
      <c r="Y11" s="94" t="s">
        <v>223</v>
      </c>
      <c r="Z11" s="204">
        <v>17</v>
      </c>
      <c r="AA11" s="97"/>
      <c r="AB11" s="204">
        <v>1116980</v>
      </c>
      <c r="AC11" s="205">
        <v>96.8</v>
      </c>
      <c r="AD11" s="100"/>
      <c r="AE11" s="100"/>
      <c r="AF11" s="100"/>
    </row>
    <row r="12" spans="1:32" ht="18" customHeight="1">
      <c r="A12" s="539" t="s">
        <v>352</v>
      </c>
      <c r="B12" s="648"/>
      <c r="C12" s="100" t="s">
        <v>265</v>
      </c>
      <c r="D12" s="204">
        <v>1150854</v>
      </c>
      <c r="E12" s="90"/>
      <c r="F12" s="204">
        <v>399161</v>
      </c>
      <c r="G12" s="90"/>
      <c r="H12" s="204">
        <v>399160</v>
      </c>
      <c r="I12" s="90"/>
      <c r="J12" s="204">
        <v>243060</v>
      </c>
      <c r="K12" s="90"/>
      <c r="L12" s="204">
        <v>10204</v>
      </c>
      <c r="M12" s="90"/>
      <c r="N12" s="204">
        <v>145896</v>
      </c>
      <c r="O12" s="93">
        <v>1</v>
      </c>
      <c r="P12" s="204">
        <v>50897</v>
      </c>
      <c r="Q12" s="204">
        <v>7829</v>
      </c>
      <c r="R12" s="202">
        <v>14.4</v>
      </c>
      <c r="S12" s="97" t="s">
        <v>265</v>
      </c>
      <c r="T12" s="204">
        <v>1150854</v>
      </c>
      <c r="U12" s="90"/>
      <c r="V12" s="204">
        <v>114024</v>
      </c>
      <c r="W12" s="97"/>
      <c r="X12" s="204">
        <v>114024</v>
      </c>
      <c r="Y12" s="94" t="s">
        <v>223</v>
      </c>
      <c r="Z12" s="204">
        <v>12</v>
      </c>
      <c r="AA12" s="97"/>
      <c r="AB12" s="204">
        <v>1116289</v>
      </c>
      <c r="AC12" s="205">
        <v>97</v>
      </c>
      <c r="AD12" s="100"/>
      <c r="AE12" s="100"/>
      <c r="AF12" s="100"/>
    </row>
    <row r="13" spans="1:29" s="10" customFormat="1" ht="18" customHeight="1">
      <c r="A13" s="541" t="s">
        <v>429</v>
      </c>
      <c r="B13" s="649"/>
      <c r="C13" s="277" t="s">
        <v>49</v>
      </c>
      <c r="D13" s="278">
        <f>SUM(D16:D34)</f>
        <v>1145238</v>
      </c>
      <c r="E13" s="25"/>
      <c r="F13" s="278">
        <f>SUM(F16:F34)</f>
        <v>385693</v>
      </c>
      <c r="G13" s="25"/>
      <c r="H13" s="278">
        <f>SUM(H16:H34)</f>
        <v>385692</v>
      </c>
      <c r="I13" s="25"/>
      <c r="J13" s="278">
        <f>SUM(J16:J34)</f>
        <v>227399</v>
      </c>
      <c r="K13" s="25"/>
      <c r="L13" s="278">
        <f>SUM(L16:L34)</f>
        <v>11398</v>
      </c>
      <c r="M13" s="25"/>
      <c r="N13" s="278">
        <f>SUM(N16:N34)</f>
        <v>146895</v>
      </c>
      <c r="O13" s="252">
        <v>1</v>
      </c>
      <c r="P13" s="278">
        <f>SUM(P16:P34)</f>
        <v>50637</v>
      </c>
      <c r="Q13" s="278">
        <f>SUM(Q16:Q34)</f>
        <v>8417</v>
      </c>
      <c r="R13" s="279">
        <v>15</v>
      </c>
      <c r="S13" s="25" t="s">
        <v>265</v>
      </c>
      <c r="T13" s="278">
        <f>SUM(T16:T34)</f>
        <v>1141079</v>
      </c>
      <c r="U13" s="25"/>
      <c r="V13" s="278">
        <f>SUM(V16:V34)</f>
        <v>117039</v>
      </c>
      <c r="W13" s="25"/>
      <c r="X13" s="278">
        <f>SUM(X16:X34)</f>
        <v>117039</v>
      </c>
      <c r="Y13" s="26" t="s">
        <v>223</v>
      </c>
      <c r="Z13" s="278">
        <f>SUM(Z16:Z34)</f>
        <v>6</v>
      </c>
      <c r="AA13" s="25"/>
      <c r="AB13" s="278">
        <f>SUM(AB16:AB34)</f>
        <v>1109668</v>
      </c>
      <c r="AC13" s="280">
        <v>97.2</v>
      </c>
    </row>
    <row r="14" spans="1:32" ht="18" customHeight="1">
      <c r="A14" s="97"/>
      <c r="B14" s="206"/>
      <c r="C14" s="99" t="s">
        <v>49</v>
      </c>
      <c r="D14" s="100"/>
      <c r="E14" s="93" t="s">
        <v>265</v>
      </c>
      <c r="F14" s="97"/>
      <c r="G14" s="93" t="s">
        <v>265</v>
      </c>
      <c r="H14" s="97"/>
      <c r="I14" s="93" t="s">
        <v>265</v>
      </c>
      <c r="J14" s="97"/>
      <c r="K14" s="93" t="s">
        <v>265</v>
      </c>
      <c r="L14" s="97"/>
      <c r="M14" s="93" t="s">
        <v>265</v>
      </c>
      <c r="N14" s="97"/>
      <c r="O14" s="93"/>
      <c r="P14" s="94" t="s">
        <v>265</v>
      </c>
      <c r="Q14" s="94" t="s">
        <v>265</v>
      </c>
      <c r="R14" s="95" t="s">
        <v>265</v>
      </c>
      <c r="S14" s="93" t="s">
        <v>265</v>
      </c>
      <c r="T14" s="97"/>
      <c r="U14" s="93" t="s">
        <v>265</v>
      </c>
      <c r="V14" s="97"/>
      <c r="W14" s="93" t="s">
        <v>265</v>
      </c>
      <c r="X14" s="97"/>
      <c r="Y14" s="94" t="s">
        <v>265</v>
      </c>
      <c r="Z14" s="94" t="s">
        <v>265</v>
      </c>
      <c r="AA14" s="93" t="s">
        <v>265</v>
      </c>
      <c r="AB14" s="97"/>
      <c r="AC14" s="96" t="s">
        <v>265</v>
      </c>
      <c r="AD14" s="100"/>
      <c r="AE14" s="100"/>
      <c r="AF14" s="100"/>
    </row>
    <row r="15" spans="1:32" ht="18" customHeight="1">
      <c r="A15" s="97"/>
      <c r="B15" s="206"/>
      <c r="C15" s="99" t="s">
        <v>49</v>
      </c>
      <c r="D15" s="100"/>
      <c r="E15" s="101" t="s">
        <v>265</v>
      </c>
      <c r="F15" s="102"/>
      <c r="G15" s="93" t="s">
        <v>265</v>
      </c>
      <c r="H15" s="97"/>
      <c r="I15" s="93" t="s">
        <v>265</v>
      </c>
      <c r="J15" s="97"/>
      <c r="K15" s="93" t="s">
        <v>265</v>
      </c>
      <c r="L15" s="97"/>
      <c r="M15" s="93" t="s">
        <v>265</v>
      </c>
      <c r="N15" s="97"/>
      <c r="O15" s="93" t="s">
        <v>265</v>
      </c>
      <c r="P15" s="94" t="s">
        <v>265</v>
      </c>
      <c r="Q15" s="94" t="s">
        <v>265</v>
      </c>
      <c r="R15" s="95" t="s">
        <v>265</v>
      </c>
      <c r="S15" s="93" t="s">
        <v>265</v>
      </c>
      <c r="T15" s="97"/>
      <c r="U15" s="93" t="s">
        <v>265</v>
      </c>
      <c r="V15" s="97"/>
      <c r="W15" s="93" t="s">
        <v>265</v>
      </c>
      <c r="X15" s="97"/>
      <c r="Y15" s="94" t="s">
        <v>265</v>
      </c>
      <c r="Z15" s="94" t="s">
        <v>265</v>
      </c>
      <c r="AA15" s="93" t="s">
        <v>265</v>
      </c>
      <c r="AB15" s="97"/>
      <c r="AC15" s="96" t="s">
        <v>265</v>
      </c>
      <c r="AD15" s="100"/>
      <c r="AE15" s="100"/>
      <c r="AF15" s="100"/>
    </row>
    <row r="16" spans="1:32" ht="18" customHeight="1">
      <c r="A16" s="639" t="s">
        <v>65</v>
      </c>
      <c r="B16" s="593"/>
      <c r="C16" s="207"/>
      <c r="D16" s="94">
        <v>453739</v>
      </c>
      <c r="E16" s="90"/>
      <c r="F16" s="204">
        <f>SUM(J16:O16)</f>
        <v>152792</v>
      </c>
      <c r="G16" s="90"/>
      <c r="H16" s="204">
        <f>SUM(J16:N16)</f>
        <v>152792</v>
      </c>
      <c r="I16" s="90"/>
      <c r="J16" s="94">
        <v>120541</v>
      </c>
      <c r="K16" s="90"/>
      <c r="L16" s="94">
        <v>3758</v>
      </c>
      <c r="M16" s="90"/>
      <c r="N16" s="204">
        <v>28493</v>
      </c>
      <c r="O16" s="94" t="s">
        <v>223</v>
      </c>
      <c r="P16" s="94">
        <v>15798</v>
      </c>
      <c r="Q16" s="94">
        <v>5250</v>
      </c>
      <c r="R16" s="95">
        <v>13.31797876513838</v>
      </c>
      <c r="S16" s="90"/>
      <c r="T16" s="94">
        <v>449580</v>
      </c>
      <c r="U16" s="90"/>
      <c r="V16" s="94">
        <v>9857</v>
      </c>
      <c r="W16" s="90"/>
      <c r="X16" s="94">
        <v>9857</v>
      </c>
      <c r="Y16" s="94" t="s">
        <v>223</v>
      </c>
      <c r="Z16" s="94" t="s">
        <v>223</v>
      </c>
      <c r="AA16" s="97"/>
      <c r="AB16" s="94">
        <v>446552</v>
      </c>
      <c r="AC16" s="96">
        <v>99.32648249477289</v>
      </c>
      <c r="AD16" s="100"/>
      <c r="AE16" s="100"/>
      <c r="AF16" s="100"/>
    </row>
    <row r="17" spans="1:32" ht="18" customHeight="1">
      <c r="A17" s="639" t="s">
        <v>239</v>
      </c>
      <c r="B17" s="593"/>
      <c r="C17" s="207"/>
      <c r="D17" s="94">
        <v>53125</v>
      </c>
      <c r="E17" s="90"/>
      <c r="F17" s="204">
        <f aca="true" t="shared" si="0" ref="F17:F34">SUM(J17:O17)</f>
        <v>21051</v>
      </c>
      <c r="G17" s="90"/>
      <c r="H17" s="204">
        <f aca="true" t="shared" si="1" ref="H17:H34">SUM(J17:N17)</f>
        <v>21051</v>
      </c>
      <c r="I17" s="90"/>
      <c r="J17" s="94" t="s">
        <v>223</v>
      </c>
      <c r="K17" s="90"/>
      <c r="L17" s="94">
        <v>901</v>
      </c>
      <c r="M17" s="90"/>
      <c r="N17" s="204">
        <v>20150</v>
      </c>
      <c r="O17" s="94" t="s">
        <v>223</v>
      </c>
      <c r="P17" s="94">
        <v>4498</v>
      </c>
      <c r="Q17" s="94">
        <v>32</v>
      </c>
      <c r="R17" s="95">
        <v>21.486505715505384</v>
      </c>
      <c r="S17" s="90"/>
      <c r="T17" s="94">
        <v>53125</v>
      </c>
      <c r="U17" s="94"/>
      <c r="V17" s="94">
        <v>20498</v>
      </c>
      <c r="W17" s="94"/>
      <c r="X17" s="94">
        <v>20498</v>
      </c>
      <c r="Y17" s="94" t="s">
        <v>223</v>
      </c>
      <c r="Z17" s="94" t="s">
        <v>223</v>
      </c>
      <c r="AA17" s="97"/>
      <c r="AB17" s="94">
        <v>50894</v>
      </c>
      <c r="AC17" s="98">
        <v>95.8004705882353</v>
      </c>
      <c r="AD17" s="100"/>
      <c r="AE17" s="100"/>
      <c r="AF17" s="100"/>
    </row>
    <row r="18" spans="1:32" ht="18" customHeight="1">
      <c r="A18" s="639" t="s">
        <v>71</v>
      </c>
      <c r="B18" s="593"/>
      <c r="C18" s="207"/>
      <c r="D18" s="94">
        <v>108733</v>
      </c>
      <c r="E18" s="90"/>
      <c r="F18" s="204">
        <f t="shared" si="0"/>
        <v>32455</v>
      </c>
      <c r="G18" s="90"/>
      <c r="H18" s="204">
        <f t="shared" si="1"/>
        <v>32455</v>
      </c>
      <c r="I18" s="90"/>
      <c r="J18" s="94">
        <v>25800</v>
      </c>
      <c r="K18" s="90"/>
      <c r="L18" s="94">
        <v>1640</v>
      </c>
      <c r="M18" s="90"/>
      <c r="N18" s="204">
        <v>5015</v>
      </c>
      <c r="O18" s="94" t="s">
        <v>223</v>
      </c>
      <c r="P18" s="94">
        <v>4505</v>
      </c>
      <c r="Q18" s="94">
        <v>10</v>
      </c>
      <c r="R18" s="95">
        <v>13.90728476821192</v>
      </c>
      <c r="S18" s="90"/>
      <c r="T18" s="94">
        <v>108733</v>
      </c>
      <c r="U18" s="90"/>
      <c r="V18" s="94">
        <v>17293</v>
      </c>
      <c r="W18" s="90"/>
      <c r="X18" s="94">
        <v>17293</v>
      </c>
      <c r="Y18" s="94" t="s">
        <v>223</v>
      </c>
      <c r="Z18" s="94" t="s">
        <v>223</v>
      </c>
      <c r="AA18" s="97"/>
      <c r="AB18" s="94">
        <v>106005</v>
      </c>
      <c r="AC18" s="98">
        <v>97.4911020573331</v>
      </c>
      <c r="AD18" s="100"/>
      <c r="AE18" s="100"/>
      <c r="AF18" s="100"/>
    </row>
    <row r="19" spans="1:32" ht="18" customHeight="1">
      <c r="A19" s="639" t="s">
        <v>72</v>
      </c>
      <c r="B19" s="593"/>
      <c r="C19" s="207"/>
      <c r="D19" s="94">
        <v>27298</v>
      </c>
      <c r="E19" s="90"/>
      <c r="F19" s="204">
        <f t="shared" si="0"/>
        <v>12682</v>
      </c>
      <c r="G19" s="90"/>
      <c r="H19" s="204">
        <f t="shared" si="1"/>
        <v>12682</v>
      </c>
      <c r="I19" s="90"/>
      <c r="J19" s="94">
        <v>4557</v>
      </c>
      <c r="K19" s="90"/>
      <c r="L19" s="94">
        <v>1694</v>
      </c>
      <c r="M19" s="90"/>
      <c r="N19" s="204">
        <v>6431</v>
      </c>
      <c r="O19" s="94" t="s">
        <v>223</v>
      </c>
      <c r="P19" s="94">
        <v>1723</v>
      </c>
      <c r="Q19" s="94">
        <v>16</v>
      </c>
      <c r="R19" s="95">
        <v>13.695070089777916</v>
      </c>
      <c r="S19" s="90"/>
      <c r="T19" s="94">
        <v>27298</v>
      </c>
      <c r="U19" s="90"/>
      <c r="V19" s="94">
        <v>9475</v>
      </c>
      <c r="W19" s="90"/>
      <c r="X19" s="94">
        <v>9475</v>
      </c>
      <c r="Y19" s="94" t="s">
        <v>223</v>
      </c>
      <c r="Z19" s="94" t="s">
        <v>223</v>
      </c>
      <c r="AA19" s="97"/>
      <c r="AB19" s="94">
        <v>20377</v>
      </c>
      <c r="AC19" s="98">
        <v>74.6464942486629</v>
      </c>
      <c r="AD19" s="100"/>
      <c r="AE19" s="100"/>
      <c r="AF19" s="100"/>
    </row>
    <row r="20" spans="1:32" ht="18" customHeight="1">
      <c r="A20" s="639" t="s">
        <v>224</v>
      </c>
      <c r="B20" s="593"/>
      <c r="C20" s="207"/>
      <c r="D20" s="94">
        <v>14470</v>
      </c>
      <c r="E20" s="90"/>
      <c r="F20" s="204">
        <f t="shared" si="0"/>
        <v>4541</v>
      </c>
      <c r="G20" s="90"/>
      <c r="H20" s="204">
        <f t="shared" si="1"/>
        <v>4541</v>
      </c>
      <c r="I20" s="90"/>
      <c r="J20" s="94" t="s">
        <v>223</v>
      </c>
      <c r="K20" s="90"/>
      <c r="L20" s="94">
        <v>374</v>
      </c>
      <c r="M20" s="90"/>
      <c r="N20" s="204">
        <v>4167</v>
      </c>
      <c r="O20" s="94" t="s">
        <v>223</v>
      </c>
      <c r="P20" s="94">
        <v>866</v>
      </c>
      <c r="Q20" s="94" t="s">
        <v>223</v>
      </c>
      <c r="R20" s="95">
        <v>19.07068927548998</v>
      </c>
      <c r="S20" s="90"/>
      <c r="T20" s="94">
        <v>14470</v>
      </c>
      <c r="U20" s="90"/>
      <c r="V20" s="94">
        <v>3747</v>
      </c>
      <c r="W20" s="90"/>
      <c r="X20" s="94">
        <v>3747</v>
      </c>
      <c r="Y20" s="94" t="s">
        <v>223</v>
      </c>
      <c r="Z20" s="94" t="s">
        <v>223</v>
      </c>
      <c r="AA20" s="97"/>
      <c r="AB20" s="94">
        <v>11774</v>
      </c>
      <c r="AC20" s="98">
        <v>81.36834830684174</v>
      </c>
      <c r="AD20" s="100"/>
      <c r="AE20" s="100"/>
      <c r="AF20" s="100"/>
    </row>
    <row r="21" spans="1:32" ht="18" customHeight="1">
      <c r="A21" s="639" t="s">
        <v>73</v>
      </c>
      <c r="B21" s="593"/>
      <c r="C21" s="207"/>
      <c r="D21" s="94">
        <v>67357</v>
      </c>
      <c r="E21" s="90"/>
      <c r="F21" s="204">
        <f t="shared" si="0"/>
        <v>26368</v>
      </c>
      <c r="G21" s="90"/>
      <c r="H21" s="204">
        <f t="shared" si="1"/>
        <v>26368</v>
      </c>
      <c r="I21" s="90"/>
      <c r="J21" s="94">
        <v>19138</v>
      </c>
      <c r="K21" s="90"/>
      <c r="L21" s="94">
        <v>666</v>
      </c>
      <c r="M21" s="90"/>
      <c r="N21" s="204">
        <v>6564</v>
      </c>
      <c r="O21" s="94" t="s">
        <v>223</v>
      </c>
      <c r="P21" s="94">
        <v>2847</v>
      </c>
      <c r="Q21" s="94">
        <v>424</v>
      </c>
      <c r="R21" s="95">
        <v>12.208868318901164</v>
      </c>
      <c r="S21" s="90"/>
      <c r="T21" s="94">
        <v>67357</v>
      </c>
      <c r="U21" s="90"/>
      <c r="V21" s="94">
        <v>16540</v>
      </c>
      <c r="W21" s="90"/>
      <c r="X21" s="94">
        <v>16540</v>
      </c>
      <c r="Y21" s="94" t="s">
        <v>223</v>
      </c>
      <c r="Z21" s="94">
        <v>5</v>
      </c>
      <c r="AA21" s="97"/>
      <c r="AB21" s="94">
        <v>65308</v>
      </c>
      <c r="AC21" s="98">
        <v>96.9579999109224</v>
      </c>
      <c r="AD21" s="100"/>
      <c r="AE21" s="100"/>
      <c r="AF21" s="100"/>
    </row>
    <row r="22" spans="1:32" ht="18" customHeight="1">
      <c r="A22" s="639" t="s">
        <v>74</v>
      </c>
      <c r="B22" s="593"/>
      <c r="C22" s="207"/>
      <c r="D22" s="94">
        <v>21760</v>
      </c>
      <c r="E22" s="90"/>
      <c r="F22" s="204">
        <f t="shared" si="0"/>
        <v>6506</v>
      </c>
      <c r="G22" s="90"/>
      <c r="H22" s="204">
        <f t="shared" si="1"/>
        <v>6506</v>
      </c>
      <c r="I22" s="90"/>
      <c r="J22" s="94" t="s">
        <v>223</v>
      </c>
      <c r="K22" s="90"/>
      <c r="L22" s="94">
        <v>134</v>
      </c>
      <c r="M22" s="90"/>
      <c r="N22" s="204">
        <v>6372</v>
      </c>
      <c r="O22" s="94" t="s">
        <v>223</v>
      </c>
      <c r="P22" s="94">
        <v>1109</v>
      </c>
      <c r="Q22" s="94">
        <v>464</v>
      </c>
      <c r="R22" s="95">
        <v>22.568149210903872</v>
      </c>
      <c r="S22" s="90"/>
      <c r="T22" s="94">
        <v>21760</v>
      </c>
      <c r="U22" s="90"/>
      <c r="V22" s="94">
        <v>3090</v>
      </c>
      <c r="W22" s="90"/>
      <c r="X22" s="94">
        <v>3090</v>
      </c>
      <c r="Y22" s="94" t="s">
        <v>223</v>
      </c>
      <c r="Z22" s="94" t="s">
        <v>223</v>
      </c>
      <c r="AA22" s="97"/>
      <c r="AB22" s="94">
        <v>20639</v>
      </c>
      <c r="AC22" s="98">
        <v>94.84834558823529</v>
      </c>
      <c r="AD22" s="100"/>
      <c r="AE22" s="100"/>
      <c r="AF22" s="100"/>
    </row>
    <row r="23" spans="1:32" ht="18" customHeight="1">
      <c r="A23" s="639" t="s">
        <v>75</v>
      </c>
      <c r="B23" s="593"/>
      <c r="C23" s="207"/>
      <c r="D23" s="94">
        <v>35330</v>
      </c>
      <c r="E23" s="90"/>
      <c r="F23" s="204">
        <f t="shared" si="0"/>
        <v>10082</v>
      </c>
      <c r="G23" s="90"/>
      <c r="H23" s="204">
        <f t="shared" si="1"/>
        <v>10082</v>
      </c>
      <c r="I23" s="90"/>
      <c r="J23" s="94" t="s">
        <v>223</v>
      </c>
      <c r="K23" s="90"/>
      <c r="L23" s="94">
        <v>316</v>
      </c>
      <c r="M23" s="90"/>
      <c r="N23" s="204">
        <v>9766</v>
      </c>
      <c r="O23" s="94" t="s">
        <v>223</v>
      </c>
      <c r="P23" s="94">
        <v>938</v>
      </c>
      <c r="Q23" s="94">
        <v>168</v>
      </c>
      <c r="R23" s="95">
        <v>10.790243902439025</v>
      </c>
      <c r="S23" s="90"/>
      <c r="T23" s="94">
        <v>35330</v>
      </c>
      <c r="U23" s="90"/>
      <c r="V23" s="94">
        <v>2562</v>
      </c>
      <c r="W23" s="90"/>
      <c r="X23" s="94">
        <v>2562</v>
      </c>
      <c r="Y23" s="94" t="s">
        <v>223</v>
      </c>
      <c r="Z23" s="94" t="s">
        <v>223</v>
      </c>
      <c r="AA23" s="97"/>
      <c r="AB23" s="94">
        <v>35177</v>
      </c>
      <c r="AC23" s="98">
        <v>99.56694027738466</v>
      </c>
      <c r="AD23" s="100"/>
      <c r="AE23" s="100"/>
      <c r="AF23" s="100"/>
    </row>
    <row r="24" spans="1:32" ht="18" customHeight="1">
      <c r="A24" s="639" t="s">
        <v>80</v>
      </c>
      <c r="B24" s="593"/>
      <c r="C24" s="207"/>
      <c r="D24" s="94">
        <v>113568</v>
      </c>
      <c r="E24" s="90"/>
      <c r="F24" s="204">
        <f t="shared" si="0"/>
        <v>38522</v>
      </c>
      <c r="G24" s="90"/>
      <c r="H24" s="204">
        <f t="shared" si="1"/>
        <v>38522</v>
      </c>
      <c r="I24" s="90"/>
      <c r="J24" s="94">
        <v>29221</v>
      </c>
      <c r="K24" s="90"/>
      <c r="L24" s="94" t="s">
        <v>223</v>
      </c>
      <c r="M24" s="90"/>
      <c r="N24" s="204">
        <v>9301</v>
      </c>
      <c r="O24" s="94" t="s">
        <v>223</v>
      </c>
      <c r="P24" s="94">
        <v>6013</v>
      </c>
      <c r="Q24" s="94">
        <v>677</v>
      </c>
      <c r="R24" s="95">
        <v>17.06676190719151</v>
      </c>
      <c r="S24" s="90"/>
      <c r="T24" s="94">
        <v>113568</v>
      </c>
      <c r="U24" s="90"/>
      <c r="V24" s="94">
        <v>8111</v>
      </c>
      <c r="W24" s="90"/>
      <c r="X24" s="94">
        <v>8111</v>
      </c>
      <c r="Y24" s="94" t="s">
        <v>223</v>
      </c>
      <c r="Z24" s="94" t="s">
        <v>223</v>
      </c>
      <c r="AA24" s="97"/>
      <c r="AB24" s="94">
        <v>111430</v>
      </c>
      <c r="AC24" s="98">
        <v>98.11742744435053</v>
      </c>
      <c r="AD24" s="100"/>
      <c r="AE24" s="100"/>
      <c r="AF24" s="100"/>
    </row>
    <row r="25" spans="1:32" ht="18" customHeight="1">
      <c r="A25" s="639" t="s">
        <v>81</v>
      </c>
      <c r="B25" s="593"/>
      <c r="C25" s="207"/>
      <c r="D25" s="94">
        <v>50177</v>
      </c>
      <c r="E25" s="90"/>
      <c r="F25" s="204">
        <f t="shared" si="0"/>
        <v>17056</v>
      </c>
      <c r="G25" s="90"/>
      <c r="H25" s="204">
        <f t="shared" si="1"/>
        <v>17056</v>
      </c>
      <c r="I25" s="90"/>
      <c r="J25" s="94">
        <v>10489</v>
      </c>
      <c r="K25" s="90"/>
      <c r="L25" s="94">
        <v>75</v>
      </c>
      <c r="M25" s="90"/>
      <c r="N25" s="204">
        <v>6492</v>
      </c>
      <c r="O25" s="94" t="s">
        <v>223</v>
      </c>
      <c r="P25" s="94">
        <v>1222</v>
      </c>
      <c r="Q25" s="94">
        <v>246</v>
      </c>
      <c r="R25" s="95">
        <v>8.484568258004854</v>
      </c>
      <c r="S25" s="90"/>
      <c r="T25" s="94">
        <v>50177</v>
      </c>
      <c r="U25" s="90"/>
      <c r="V25" s="94">
        <v>3095</v>
      </c>
      <c r="W25" s="90"/>
      <c r="X25" s="94">
        <v>3095</v>
      </c>
      <c r="Y25" s="94" t="s">
        <v>223</v>
      </c>
      <c r="Z25" s="94" t="s">
        <v>223</v>
      </c>
      <c r="AA25" s="97"/>
      <c r="AB25" s="94">
        <v>49263</v>
      </c>
      <c r="AC25" s="98">
        <v>98.17844829304263</v>
      </c>
      <c r="AD25" s="100"/>
      <c r="AE25" s="100"/>
      <c r="AF25" s="100"/>
    </row>
    <row r="26" spans="1:32" ht="18" customHeight="1">
      <c r="A26" s="639" t="s">
        <v>270</v>
      </c>
      <c r="B26" s="593"/>
      <c r="C26" s="207"/>
      <c r="D26" s="94">
        <v>52512</v>
      </c>
      <c r="E26" s="90"/>
      <c r="F26" s="204">
        <f t="shared" si="0"/>
        <v>18522</v>
      </c>
      <c r="G26" s="90"/>
      <c r="H26" s="204">
        <f t="shared" si="1"/>
        <v>18522</v>
      </c>
      <c r="I26" s="90"/>
      <c r="J26" s="94">
        <v>15123</v>
      </c>
      <c r="K26" s="90"/>
      <c r="L26" s="94" t="s">
        <v>223</v>
      </c>
      <c r="M26" s="90"/>
      <c r="N26" s="204">
        <v>3399</v>
      </c>
      <c r="O26" s="94" t="s">
        <v>223</v>
      </c>
      <c r="P26" s="94">
        <v>2716</v>
      </c>
      <c r="Q26" s="94">
        <v>406</v>
      </c>
      <c r="R26" s="95">
        <v>16.494082840236686</v>
      </c>
      <c r="S26" s="90"/>
      <c r="T26" s="94">
        <v>52512</v>
      </c>
      <c r="U26" s="90"/>
      <c r="V26" s="94">
        <v>2378</v>
      </c>
      <c r="W26" s="90"/>
      <c r="X26" s="94">
        <v>2378</v>
      </c>
      <c r="Y26" s="94" t="s">
        <v>223</v>
      </c>
      <c r="Z26" s="94" t="s">
        <v>223</v>
      </c>
      <c r="AA26" s="97"/>
      <c r="AB26" s="94">
        <v>52420</v>
      </c>
      <c r="AC26" s="98">
        <v>99.82480195003048</v>
      </c>
      <c r="AD26" s="100"/>
      <c r="AE26" s="100"/>
      <c r="AF26" s="100"/>
    </row>
    <row r="27" spans="1:32" ht="18" customHeight="1">
      <c r="A27" s="639" t="s">
        <v>76</v>
      </c>
      <c r="B27" s="593"/>
      <c r="C27" s="207"/>
      <c r="D27" s="94">
        <v>6264</v>
      </c>
      <c r="E27" s="90"/>
      <c r="F27" s="204">
        <f t="shared" si="0"/>
        <v>1790</v>
      </c>
      <c r="G27" s="90"/>
      <c r="H27" s="204">
        <f t="shared" si="1"/>
        <v>1790</v>
      </c>
      <c r="I27" s="90"/>
      <c r="J27" s="94">
        <v>1444</v>
      </c>
      <c r="K27" s="90"/>
      <c r="L27" s="94" t="s">
        <v>223</v>
      </c>
      <c r="M27" s="90"/>
      <c r="N27" s="204">
        <v>346</v>
      </c>
      <c r="O27" s="94" t="s">
        <v>223</v>
      </c>
      <c r="P27" s="94">
        <v>226</v>
      </c>
      <c r="Q27" s="94">
        <v>89</v>
      </c>
      <c r="R27" s="95">
        <v>16.764236295902077</v>
      </c>
      <c r="S27" s="90"/>
      <c r="T27" s="94">
        <v>6264</v>
      </c>
      <c r="U27" s="90"/>
      <c r="V27" s="94">
        <v>1473</v>
      </c>
      <c r="W27" s="90"/>
      <c r="X27" s="94">
        <v>1473</v>
      </c>
      <c r="Y27" s="94" t="s">
        <v>223</v>
      </c>
      <c r="Z27" s="94" t="s">
        <v>223</v>
      </c>
      <c r="AA27" s="97"/>
      <c r="AB27" s="94">
        <v>6264</v>
      </c>
      <c r="AC27" s="98">
        <v>100</v>
      </c>
      <c r="AD27" s="100"/>
      <c r="AE27" s="100"/>
      <c r="AF27" s="100"/>
    </row>
    <row r="28" spans="1:32" ht="18" customHeight="1">
      <c r="A28" s="639" t="s">
        <v>77</v>
      </c>
      <c r="B28" s="593"/>
      <c r="C28" s="207"/>
      <c r="D28" s="94">
        <v>37608</v>
      </c>
      <c r="E28" s="90"/>
      <c r="F28" s="204">
        <f t="shared" si="0"/>
        <v>10379</v>
      </c>
      <c r="G28" s="90"/>
      <c r="H28" s="204">
        <f t="shared" si="1"/>
        <v>10379</v>
      </c>
      <c r="I28" s="90"/>
      <c r="J28" s="94" t="s">
        <v>223</v>
      </c>
      <c r="K28" s="90"/>
      <c r="L28" s="94">
        <v>274</v>
      </c>
      <c r="M28" s="90"/>
      <c r="N28" s="204">
        <v>10105</v>
      </c>
      <c r="O28" s="94" t="s">
        <v>223</v>
      </c>
      <c r="P28" s="94">
        <v>1742</v>
      </c>
      <c r="Q28" s="94">
        <v>384</v>
      </c>
      <c r="R28" s="95">
        <v>19.752857010127286</v>
      </c>
      <c r="S28" s="90"/>
      <c r="T28" s="94">
        <v>37608</v>
      </c>
      <c r="U28" s="90"/>
      <c r="V28" s="94">
        <v>1692</v>
      </c>
      <c r="W28" s="90"/>
      <c r="X28" s="94">
        <v>1692</v>
      </c>
      <c r="Y28" s="94" t="s">
        <v>223</v>
      </c>
      <c r="Z28" s="94" t="s">
        <v>223</v>
      </c>
      <c r="AA28" s="97"/>
      <c r="AB28" s="94">
        <v>37048</v>
      </c>
      <c r="AC28" s="98">
        <v>98.51095511593279</v>
      </c>
      <c r="AD28" s="100"/>
      <c r="AE28" s="100"/>
      <c r="AF28" s="100"/>
    </row>
    <row r="29" spans="1:32" ht="18" customHeight="1">
      <c r="A29" s="639" t="s">
        <v>171</v>
      </c>
      <c r="B29" s="593"/>
      <c r="C29" s="207"/>
      <c r="D29" s="94">
        <v>26713</v>
      </c>
      <c r="E29" s="90"/>
      <c r="F29" s="204">
        <f t="shared" si="0"/>
        <v>7769</v>
      </c>
      <c r="G29" s="90"/>
      <c r="H29" s="204">
        <f t="shared" si="1"/>
        <v>7769</v>
      </c>
      <c r="I29" s="90"/>
      <c r="J29" s="94" t="s">
        <v>223</v>
      </c>
      <c r="K29" s="90"/>
      <c r="L29" s="94">
        <v>238</v>
      </c>
      <c r="M29" s="90"/>
      <c r="N29" s="204">
        <v>7531</v>
      </c>
      <c r="O29" s="94" t="s">
        <v>223</v>
      </c>
      <c r="P29" s="94">
        <v>1215</v>
      </c>
      <c r="Q29" s="94">
        <v>67</v>
      </c>
      <c r="R29" s="95">
        <v>16.360387953037264</v>
      </c>
      <c r="S29" s="90"/>
      <c r="T29" s="94">
        <v>26713</v>
      </c>
      <c r="U29" s="90"/>
      <c r="V29" s="94">
        <v>811</v>
      </c>
      <c r="W29" s="90"/>
      <c r="X29" s="94">
        <v>811</v>
      </c>
      <c r="Y29" s="94" t="s">
        <v>223</v>
      </c>
      <c r="Z29" s="94" t="s">
        <v>223</v>
      </c>
      <c r="AA29" s="97"/>
      <c r="AB29" s="94">
        <v>26607</v>
      </c>
      <c r="AC29" s="98">
        <v>99.60318945831618</v>
      </c>
      <c r="AD29" s="100"/>
      <c r="AE29" s="100"/>
      <c r="AF29" s="100"/>
    </row>
    <row r="30" spans="1:32" ht="18" customHeight="1">
      <c r="A30" s="639" t="s">
        <v>172</v>
      </c>
      <c r="B30" s="593"/>
      <c r="C30" s="207"/>
      <c r="D30" s="94">
        <v>20530</v>
      </c>
      <c r="E30" s="90"/>
      <c r="F30" s="204">
        <f t="shared" si="0"/>
        <v>6861</v>
      </c>
      <c r="G30" s="90"/>
      <c r="H30" s="204">
        <f t="shared" si="1"/>
        <v>6861</v>
      </c>
      <c r="I30" s="90"/>
      <c r="J30" s="94" t="s">
        <v>223</v>
      </c>
      <c r="K30" s="90"/>
      <c r="L30" s="94">
        <v>41</v>
      </c>
      <c r="M30" s="90"/>
      <c r="N30" s="204">
        <v>6820</v>
      </c>
      <c r="O30" s="94" t="s">
        <v>223</v>
      </c>
      <c r="P30" s="94">
        <v>1383</v>
      </c>
      <c r="Q30" s="94">
        <v>165</v>
      </c>
      <c r="R30" s="95">
        <v>22.032450896669513</v>
      </c>
      <c r="S30" s="90"/>
      <c r="T30" s="94">
        <v>20530</v>
      </c>
      <c r="U30" s="90"/>
      <c r="V30" s="94">
        <v>6947</v>
      </c>
      <c r="W30" s="90"/>
      <c r="X30" s="94">
        <v>6947</v>
      </c>
      <c r="Y30" s="94" t="s">
        <v>223</v>
      </c>
      <c r="Z30" s="94" t="s">
        <v>223</v>
      </c>
      <c r="AA30" s="97"/>
      <c r="AB30" s="94">
        <v>19868</v>
      </c>
      <c r="AC30" s="98">
        <v>96.77545056015587</v>
      </c>
      <c r="AD30" s="100"/>
      <c r="AE30" s="100"/>
      <c r="AF30" s="100"/>
    </row>
    <row r="31" spans="1:32" ht="18" customHeight="1">
      <c r="A31" s="639" t="s">
        <v>173</v>
      </c>
      <c r="B31" s="593"/>
      <c r="C31" s="207"/>
      <c r="D31" s="94">
        <v>13261</v>
      </c>
      <c r="E31" s="90"/>
      <c r="F31" s="204">
        <f t="shared" si="0"/>
        <v>4004</v>
      </c>
      <c r="G31" s="90"/>
      <c r="H31" s="204">
        <f t="shared" si="1"/>
        <v>4003</v>
      </c>
      <c r="I31" s="90"/>
      <c r="J31" s="94" t="s">
        <v>223</v>
      </c>
      <c r="K31" s="90"/>
      <c r="L31" s="94">
        <v>88</v>
      </c>
      <c r="M31" s="90"/>
      <c r="N31" s="204">
        <v>3915</v>
      </c>
      <c r="O31" s="94">
        <v>1</v>
      </c>
      <c r="P31" s="94">
        <v>696</v>
      </c>
      <c r="Q31" s="94" t="s">
        <v>223</v>
      </c>
      <c r="R31" s="95">
        <v>17.386959780164876</v>
      </c>
      <c r="S31" s="90"/>
      <c r="T31" s="94">
        <v>13261</v>
      </c>
      <c r="U31" s="90"/>
      <c r="V31" s="94">
        <v>2032</v>
      </c>
      <c r="W31" s="90"/>
      <c r="X31" s="94">
        <v>2032</v>
      </c>
      <c r="Y31" s="94" t="s">
        <v>223</v>
      </c>
      <c r="Z31" s="94">
        <v>1</v>
      </c>
      <c r="AA31" s="97"/>
      <c r="AB31" s="94">
        <v>12905</v>
      </c>
      <c r="AC31" s="98">
        <v>97.31543624161074</v>
      </c>
      <c r="AD31" s="100"/>
      <c r="AE31" s="100"/>
      <c r="AF31" s="100"/>
    </row>
    <row r="32" spans="1:32" ht="18" customHeight="1">
      <c r="A32" s="639" t="s">
        <v>174</v>
      </c>
      <c r="B32" s="593"/>
      <c r="C32" s="207"/>
      <c r="D32" s="94">
        <v>16929</v>
      </c>
      <c r="E32" s="90"/>
      <c r="F32" s="204">
        <f t="shared" si="0"/>
        <v>3980</v>
      </c>
      <c r="G32" s="90"/>
      <c r="H32" s="204">
        <f t="shared" si="1"/>
        <v>3980</v>
      </c>
      <c r="I32" s="90"/>
      <c r="J32" s="94" t="s">
        <v>223</v>
      </c>
      <c r="K32" s="90"/>
      <c r="L32" s="94">
        <v>147</v>
      </c>
      <c r="M32" s="90"/>
      <c r="N32" s="204">
        <v>3833</v>
      </c>
      <c r="O32" s="94" t="s">
        <v>223</v>
      </c>
      <c r="P32" s="94">
        <v>541</v>
      </c>
      <c r="Q32" s="94">
        <v>19</v>
      </c>
      <c r="R32" s="95">
        <v>14.003500875218805</v>
      </c>
      <c r="S32" s="90"/>
      <c r="T32" s="94">
        <v>16929</v>
      </c>
      <c r="U32" s="90"/>
      <c r="V32" s="94">
        <v>1369</v>
      </c>
      <c r="W32" s="90"/>
      <c r="X32" s="94">
        <v>1369</v>
      </c>
      <c r="Y32" s="94" t="s">
        <v>223</v>
      </c>
      <c r="Z32" s="94" t="s">
        <v>223</v>
      </c>
      <c r="AA32" s="97"/>
      <c r="AB32" s="94">
        <v>15537</v>
      </c>
      <c r="AC32" s="98">
        <v>91.77742335637072</v>
      </c>
      <c r="AD32" s="100"/>
      <c r="AE32" s="100"/>
      <c r="AF32" s="100"/>
    </row>
    <row r="33" spans="1:32" ht="18" customHeight="1">
      <c r="A33" s="639" t="s">
        <v>175</v>
      </c>
      <c r="B33" s="593"/>
      <c r="C33" s="207"/>
      <c r="D33" s="94">
        <v>8370</v>
      </c>
      <c r="E33" s="90"/>
      <c r="F33" s="204">
        <f t="shared" si="0"/>
        <v>3057</v>
      </c>
      <c r="G33" s="90"/>
      <c r="H33" s="204">
        <f t="shared" si="1"/>
        <v>3057</v>
      </c>
      <c r="I33" s="90"/>
      <c r="J33" s="94">
        <v>1086</v>
      </c>
      <c r="K33" s="90"/>
      <c r="L33" s="94">
        <v>64</v>
      </c>
      <c r="M33" s="90"/>
      <c r="N33" s="204">
        <v>1907</v>
      </c>
      <c r="O33" s="94" t="s">
        <v>223</v>
      </c>
      <c r="P33" s="94">
        <v>646</v>
      </c>
      <c r="Q33" s="94" t="s">
        <v>223</v>
      </c>
      <c r="R33" s="95">
        <v>21.13182859012103</v>
      </c>
      <c r="S33" s="90"/>
      <c r="T33" s="94">
        <v>8370</v>
      </c>
      <c r="U33" s="90"/>
      <c r="V33" s="94">
        <v>1503</v>
      </c>
      <c r="W33" s="90"/>
      <c r="X33" s="94">
        <v>1503</v>
      </c>
      <c r="Y33" s="94" t="s">
        <v>223</v>
      </c>
      <c r="Z33" s="94" t="s">
        <v>223</v>
      </c>
      <c r="AA33" s="97"/>
      <c r="AB33" s="94">
        <v>8221</v>
      </c>
      <c r="AC33" s="98">
        <v>98.21983273596176</v>
      </c>
      <c r="AD33" s="100"/>
      <c r="AE33" s="100"/>
      <c r="AF33" s="100"/>
    </row>
    <row r="34" spans="1:32" ht="18" customHeight="1">
      <c r="A34" s="640" t="s">
        <v>83</v>
      </c>
      <c r="B34" s="641"/>
      <c r="C34" s="208"/>
      <c r="D34" s="281">
        <v>17494</v>
      </c>
      <c r="E34" s="188"/>
      <c r="F34" s="282">
        <f t="shared" si="0"/>
        <v>7276</v>
      </c>
      <c r="G34" s="188"/>
      <c r="H34" s="282">
        <f t="shared" si="1"/>
        <v>7276</v>
      </c>
      <c r="I34" s="188"/>
      <c r="J34" s="281" t="s">
        <v>223</v>
      </c>
      <c r="K34" s="188"/>
      <c r="L34" s="281">
        <v>988</v>
      </c>
      <c r="M34" s="188"/>
      <c r="N34" s="282">
        <v>6288</v>
      </c>
      <c r="O34" s="281" t="s">
        <v>223</v>
      </c>
      <c r="P34" s="281">
        <v>1953</v>
      </c>
      <c r="Q34" s="281" t="s">
        <v>223</v>
      </c>
      <c r="R34" s="283">
        <v>26.841671247938425</v>
      </c>
      <c r="S34" s="188"/>
      <c r="T34" s="281">
        <v>17494</v>
      </c>
      <c r="U34" s="188"/>
      <c r="V34" s="281">
        <v>4566</v>
      </c>
      <c r="W34" s="188"/>
      <c r="X34" s="281">
        <v>4566</v>
      </c>
      <c r="Y34" s="281" t="s">
        <v>223</v>
      </c>
      <c r="Z34" s="281" t="s">
        <v>223</v>
      </c>
      <c r="AA34" s="284"/>
      <c r="AB34" s="281">
        <v>13379</v>
      </c>
      <c r="AC34" s="285">
        <v>76.47764947982165</v>
      </c>
      <c r="AD34" s="100"/>
      <c r="AE34" s="100"/>
      <c r="AF34" s="100"/>
    </row>
    <row r="35" spans="1:32" ht="18" customHeight="1">
      <c r="A35" s="122" t="s">
        <v>417</v>
      </c>
      <c r="B35" s="27"/>
      <c r="C35" s="25"/>
      <c r="D35" s="26"/>
      <c r="E35" s="25"/>
      <c r="F35" s="26"/>
      <c r="G35" s="25"/>
      <c r="H35" s="26"/>
      <c r="I35" s="25"/>
      <c r="J35" s="26"/>
      <c r="K35" s="25"/>
      <c r="L35" s="26"/>
      <c r="M35" s="25"/>
      <c r="N35" s="26"/>
      <c r="O35" s="26"/>
      <c r="P35" s="26"/>
      <c r="Q35" s="26"/>
      <c r="R35" s="28"/>
      <c r="S35" s="25"/>
      <c r="T35" s="26"/>
      <c r="U35" s="25"/>
      <c r="V35" s="26"/>
      <c r="W35" s="25"/>
      <c r="X35" s="26"/>
      <c r="Y35" s="26"/>
      <c r="Z35" s="26"/>
      <c r="AA35" s="29"/>
      <c r="AB35" s="26"/>
      <c r="AC35" s="30"/>
      <c r="AD35" s="100"/>
      <c r="AE35" s="100"/>
      <c r="AF35" s="100"/>
    </row>
    <row r="36" spans="1:32" ht="18" customHeight="1">
      <c r="A36" s="122" t="s">
        <v>418</v>
      </c>
      <c r="B36" s="122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00"/>
      <c r="AE36" s="100"/>
      <c r="AF36" s="100"/>
    </row>
    <row r="37" spans="1:32" ht="18" customHeight="1">
      <c r="A37" s="100" t="s">
        <v>281</v>
      </c>
      <c r="B37" s="122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59"/>
      <c r="P37" s="159"/>
      <c r="Q37" s="131"/>
      <c r="R37" s="131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00"/>
      <c r="AE37" s="100"/>
      <c r="AF37" s="100"/>
    </row>
    <row r="38" spans="1:32" ht="15" customHeight="1">
      <c r="A38" s="122" t="s">
        <v>444</v>
      </c>
      <c r="B38" s="122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00"/>
      <c r="AE38" s="100"/>
      <c r="AF38" s="100"/>
    </row>
    <row r="39" spans="1:32" ht="15" customHeight="1">
      <c r="A39" s="122"/>
      <c r="B39" s="122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59"/>
      <c r="P39" s="159"/>
      <c r="Q39" s="131"/>
      <c r="R39" s="131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00"/>
      <c r="AE39" s="100"/>
      <c r="AF39" s="100"/>
    </row>
    <row r="40" spans="1:32" ht="18" customHeight="1">
      <c r="A40" s="100"/>
      <c r="B40" s="122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00"/>
      <c r="AE40" s="100"/>
      <c r="AF40" s="100"/>
    </row>
    <row r="41" spans="1:32" ht="18" customHeight="1">
      <c r="A41" s="122"/>
      <c r="B41" s="122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00"/>
      <c r="AE41" s="100"/>
      <c r="AF41" s="100"/>
    </row>
    <row r="42" spans="1:32" ht="18" customHeight="1">
      <c r="A42" s="122"/>
      <c r="B42" s="122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00"/>
      <c r="AE42" s="100"/>
      <c r="AF42" s="100"/>
    </row>
    <row r="43" spans="1:32" ht="18" customHeight="1">
      <c r="A43" s="122"/>
      <c r="B43" s="122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00"/>
      <c r="AE43" s="100"/>
      <c r="AF43" s="100"/>
    </row>
    <row r="44" spans="1:32" ht="19.5" customHeight="1">
      <c r="A44" s="508" t="s">
        <v>419</v>
      </c>
      <c r="B44" s="508"/>
      <c r="C44" s="508"/>
      <c r="D44" s="508"/>
      <c r="E44" s="508"/>
      <c r="F44" s="508"/>
      <c r="G44" s="508"/>
      <c r="H44" s="508"/>
      <c r="I44" s="508"/>
      <c r="J44" s="508"/>
      <c r="K44" s="508"/>
      <c r="L44" s="508"/>
      <c r="M44" s="508"/>
      <c r="N44" s="508"/>
      <c r="O44" s="508"/>
      <c r="P44" s="508"/>
      <c r="Q44" s="508"/>
      <c r="R44" s="508"/>
      <c r="S44" s="100"/>
      <c r="T44" s="508" t="s">
        <v>420</v>
      </c>
      <c r="U44" s="508"/>
      <c r="V44" s="508"/>
      <c r="W44" s="508"/>
      <c r="X44" s="508"/>
      <c r="Y44" s="508"/>
      <c r="Z44" s="508"/>
      <c r="AA44" s="508"/>
      <c r="AB44" s="508"/>
      <c r="AC44" s="508"/>
      <c r="AD44" s="508"/>
      <c r="AE44" s="508"/>
      <c r="AF44" s="100"/>
    </row>
    <row r="45" spans="1:32" ht="18" customHeight="1" thickBot="1">
      <c r="A45" s="100"/>
      <c r="B45" s="100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00"/>
      <c r="S45" s="100"/>
      <c r="T45" s="100"/>
      <c r="U45" s="158"/>
      <c r="V45" s="131"/>
      <c r="W45" s="131"/>
      <c r="X45" s="131"/>
      <c r="Y45" s="131"/>
      <c r="Z45" s="131"/>
      <c r="AA45" s="131"/>
      <c r="AB45" s="131"/>
      <c r="AC45" s="175" t="s">
        <v>156</v>
      </c>
      <c r="AD45" s="100"/>
      <c r="AE45" s="100"/>
      <c r="AF45" s="100"/>
    </row>
    <row r="46" spans="1:32" ht="18" customHeight="1">
      <c r="A46" s="510" t="s">
        <v>214</v>
      </c>
      <c r="B46" s="548" t="s">
        <v>228</v>
      </c>
      <c r="C46" s="565"/>
      <c r="D46" s="565"/>
      <c r="E46" s="565"/>
      <c r="F46" s="566"/>
      <c r="G46" s="548" t="s">
        <v>274</v>
      </c>
      <c r="H46" s="565"/>
      <c r="I46" s="565"/>
      <c r="J46" s="565"/>
      <c r="K46" s="565"/>
      <c r="L46" s="565"/>
      <c r="M46" s="644" t="s">
        <v>275</v>
      </c>
      <c r="N46" s="645"/>
      <c r="O46" s="645"/>
      <c r="P46" s="645"/>
      <c r="Q46" s="645"/>
      <c r="R46" s="645"/>
      <c r="S46" s="100"/>
      <c r="T46" s="441" t="s">
        <v>280</v>
      </c>
      <c r="U46" s="442"/>
      <c r="V46" s="548" t="s">
        <v>225</v>
      </c>
      <c r="W46" s="510"/>
      <c r="X46" s="548" t="s">
        <v>226</v>
      </c>
      <c r="Y46" s="510"/>
      <c r="Z46" s="548" t="s">
        <v>227</v>
      </c>
      <c r="AA46" s="510"/>
      <c r="AB46" s="548" t="s">
        <v>213</v>
      </c>
      <c r="AC46" s="509"/>
      <c r="AD46" s="100"/>
      <c r="AE46" s="100"/>
      <c r="AF46" s="100"/>
    </row>
    <row r="47" spans="1:32" ht="18" customHeight="1">
      <c r="A47" s="546"/>
      <c r="B47" s="642"/>
      <c r="C47" s="643"/>
      <c r="D47" s="643"/>
      <c r="E47" s="643"/>
      <c r="F47" s="596"/>
      <c r="G47" s="642"/>
      <c r="H47" s="643"/>
      <c r="I47" s="643"/>
      <c r="J47" s="643"/>
      <c r="K47" s="643"/>
      <c r="L47" s="643"/>
      <c r="M47" s="646"/>
      <c r="N47" s="647"/>
      <c r="O47" s="647"/>
      <c r="P47" s="647"/>
      <c r="Q47" s="647"/>
      <c r="R47" s="647"/>
      <c r="S47" s="100"/>
      <c r="T47" s="131"/>
      <c r="U47" s="443"/>
      <c r="V47" s="549"/>
      <c r="W47" s="514"/>
      <c r="X47" s="549"/>
      <c r="Y47" s="514"/>
      <c r="Z47" s="549"/>
      <c r="AA47" s="514"/>
      <c r="AB47" s="549"/>
      <c r="AC47" s="513"/>
      <c r="AD47" s="100"/>
      <c r="AE47" s="100"/>
      <c r="AF47" s="100"/>
    </row>
    <row r="48" spans="1:32" ht="18" customHeight="1">
      <c r="A48" s="546"/>
      <c r="B48" s="626" t="s">
        <v>176</v>
      </c>
      <c r="C48" s="626" t="s">
        <v>177</v>
      </c>
      <c r="D48" s="626" t="s">
        <v>178</v>
      </c>
      <c r="E48" s="626" t="s">
        <v>431</v>
      </c>
      <c r="F48" s="626" t="s">
        <v>181</v>
      </c>
      <c r="G48" s="626" t="s">
        <v>176</v>
      </c>
      <c r="H48" s="626" t="s">
        <v>177</v>
      </c>
      <c r="I48" s="626" t="s">
        <v>178</v>
      </c>
      <c r="J48" s="626" t="s">
        <v>179</v>
      </c>
      <c r="K48" s="626" t="s">
        <v>180</v>
      </c>
      <c r="L48" s="621" t="s">
        <v>181</v>
      </c>
      <c r="M48" s="634" t="s">
        <v>267</v>
      </c>
      <c r="N48" s="634" t="s">
        <v>271</v>
      </c>
      <c r="O48" s="636" t="s">
        <v>273</v>
      </c>
      <c r="P48" s="626" t="s">
        <v>179</v>
      </c>
      <c r="Q48" s="626" t="s">
        <v>180</v>
      </c>
      <c r="R48" s="637" t="s">
        <v>266</v>
      </c>
      <c r="S48" s="100"/>
      <c r="T48" s="131"/>
      <c r="U48" s="443"/>
      <c r="V48" s="629" t="s">
        <v>229</v>
      </c>
      <c r="W48" s="629" t="s">
        <v>230</v>
      </c>
      <c r="X48" s="629" t="s">
        <v>229</v>
      </c>
      <c r="Y48" s="629" t="s">
        <v>230</v>
      </c>
      <c r="Z48" s="629" t="s">
        <v>229</v>
      </c>
      <c r="AA48" s="629" t="s">
        <v>230</v>
      </c>
      <c r="AB48" s="629" t="s">
        <v>229</v>
      </c>
      <c r="AC48" s="631" t="s">
        <v>230</v>
      </c>
      <c r="AD48" s="100"/>
      <c r="AE48" s="100"/>
      <c r="AF48" s="100"/>
    </row>
    <row r="49" spans="1:32" ht="18" customHeight="1">
      <c r="A49" s="547"/>
      <c r="B49" s="592"/>
      <c r="C49" s="592"/>
      <c r="D49" s="592"/>
      <c r="E49" s="592"/>
      <c r="F49" s="592"/>
      <c r="G49" s="635"/>
      <c r="H49" s="635"/>
      <c r="I49" s="635"/>
      <c r="J49" s="635"/>
      <c r="K49" s="635"/>
      <c r="L49" s="591"/>
      <c r="M49" s="591"/>
      <c r="N49" s="591"/>
      <c r="O49" s="591"/>
      <c r="P49" s="635"/>
      <c r="Q49" s="635"/>
      <c r="R49" s="638"/>
      <c r="S49" s="100"/>
      <c r="T49" s="132"/>
      <c r="U49" s="133"/>
      <c r="V49" s="630"/>
      <c r="W49" s="630"/>
      <c r="X49" s="630"/>
      <c r="Y49" s="630"/>
      <c r="Z49" s="630"/>
      <c r="AA49" s="630"/>
      <c r="AB49" s="630"/>
      <c r="AC49" s="549"/>
      <c r="AD49" s="100"/>
      <c r="AE49" s="100"/>
      <c r="AF49" s="100"/>
    </row>
    <row r="50" spans="1:32" ht="18" customHeight="1">
      <c r="A50" s="185" t="s">
        <v>471</v>
      </c>
      <c r="B50" s="111">
        <v>0.001</v>
      </c>
      <c r="C50" s="109">
        <v>0.001</v>
      </c>
      <c r="D50" s="109">
        <v>0.001</v>
      </c>
      <c r="E50" s="209" t="s">
        <v>223</v>
      </c>
      <c r="F50" s="109">
        <v>0.001</v>
      </c>
      <c r="G50" s="109">
        <v>0.005</v>
      </c>
      <c r="H50" s="109">
        <v>0.004</v>
      </c>
      <c r="I50" s="109">
        <v>0.006</v>
      </c>
      <c r="J50" s="109">
        <v>0.007</v>
      </c>
      <c r="K50" s="109">
        <v>0.003</v>
      </c>
      <c r="L50" s="109">
        <v>0.007</v>
      </c>
      <c r="M50" s="85">
        <v>12.5</v>
      </c>
      <c r="N50" s="85">
        <v>10.8</v>
      </c>
      <c r="O50" s="144">
        <v>9.7</v>
      </c>
      <c r="P50" s="212">
        <v>11.4</v>
      </c>
      <c r="Q50" s="85">
        <v>11.6</v>
      </c>
      <c r="R50" s="85">
        <v>12</v>
      </c>
      <c r="S50" s="100"/>
      <c r="T50" s="604" t="s">
        <v>469</v>
      </c>
      <c r="U50" s="605"/>
      <c r="V50" s="210">
        <v>387</v>
      </c>
      <c r="W50" s="114">
        <v>100</v>
      </c>
      <c r="X50" s="122">
        <v>49</v>
      </c>
      <c r="Y50" s="114">
        <v>12.7</v>
      </c>
      <c r="Z50" s="122">
        <v>72</v>
      </c>
      <c r="AA50" s="114">
        <v>18.6</v>
      </c>
      <c r="AB50" s="85" t="s">
        <v>223</v>
      </c>
      <c r="AC50" s="211" t="s">
        <v>223</v>
      </c>
      <c r="AD50" s="100"/>
      <c r="AE50" s="100"/>
      <c r="AF50" s="100"/>
    </row>
    <row r="51" spans="1:32" ht="18" customHeight="1">
      <c r="A51" s="124" t="s">
        <v>421</v>
      </c>
      <c r="B51" s="111">
        <v>0.001</v>
      </c>
      <c r="C51" s="109">
        <v>0.001</v>
      </c>
      <c r="D51" s="109">
        <v>0</v>
      </c>
      <c r="E51" s="209" t="s">
        <v>223</v>
      </c>
      <c r="F51" s="109">
        <v>0.001</v>
      </c>
      <c r="G51" s="109">
        <v>0.004</v>
      </c>
      <c r="H51" s="109">
        <v>0.004</v>
      </c>
      <c r="I51" s="109">
        <v>0.005</v>
      </c>
      <c r="J51" s="109">
        <v>0.005</v>
      </c>
      <c r="K51" s="109">
        <v>0.003</v>
      </c>
      <c r="L51" s="109">
        <v>0.006</v>
      </c>
      <c r="M51" s="85">
        <v>11</v>
      </c>
      <c r="N51" s="85">
        <v>9.6</v>
      </c>
      <c r="O51" s="144">
        <v>7.4</v>
      </c>
      <c r="P51" s="212">
        <v>8</v>
      </c>
      <c r="Q51" s="104">
        <v>8.6</v>
      </c>
      <c r="R51" s="85">
        <v>10.6</v>
      </c>
      <c r="S51" s="100"/>
      <c r="T51" s="539" t="s">
        <v>289</v>
      </c>
      <c r="U51" s="540"/>
      <c r="V51" s="210">
        <v>363</v>
      </c>
      <c r="W51" s="114">
        <v>100</v>
      </c>
      <c r="X51" s="122">
        <v>48</v>
      </c>
      <c r="Y51" s="114">
        <v>13.2</v>
      </c>
      <c r="Z51" s="122">
        <v>81</v>
      </c>
      <c r="AA51" s="114">
        <v>22.3</v>
      </c>
      <c r="AB51" s="85">
        <v>1</v>
      </c>
      <c r="AC51" s="85">
        <v>0.3</v>
      </c>
      <c r="AD51" s="100"/>
      <c r="AE51" s="100"/>
      <c r="AF51" s="100"/>
    </row>
    <row r="52" spans="1:32" ht="18" customHeight="1">
      <c r="A52" s="124" t="s">
        <v>472</v>
      </c>
      <c r="B52" s="111">
        <v>0</v>
      </c>
      <c r="C52" s="109">
        <v>0</v>
      </c>
      <c r="D52" s="109">
        <v>0</v>
      </c>
      <c r="E52" s="209" t="s">
        <v>223</v>
      </c>
      <c r="F52" s="109">
        <v>0</v>
      </c>
      <c r="G52" s="109">
        <v>0.005</v>
      </c>
      <c r="H52" s="109">
        <v>0.004</v>
      </c>
      <c r="I52" s="109">
        <v>0.006</v>
      </c>
      <c r="J52" s="109">
        <v>0.006</v>
      </c>
      <c r="K52" s="109">
        <v>0.003</v>
      </c>
      <c r="L52" s="109">
        <v>0.005</v>
      </c>
      <c r="M52" s="85">
        <v>10.4</v>
      </c>
      <c r="N52" s="85">
        <v>9.3</v>
      </c>
      <c r="O52" s="144">
        <v>7.2</v>
      </c>
      <c r="P52" s="213">
        <v>7.9</v>
      </c>
      <c r="Q52" s="214">
        <v>8.4</v>
      </c>
      <c r="R52" s="104">
        <v>10.2</v>
      </c>
      <c r="S52" s="100"/>
      <c r="T52" s="539" t="s">
        <v>352</v>
      </c>
      <c r="U52" s="540"/>
      <c r="V52" s="210">
        <v>390</v>
      </c>
      <c r="W52" s="114">
        <v>100</v>
      </c>
      <c r="X52" s="122">
        <v>48</v>
      </c>
      <c r="Y52" s="114">
        <v>12.3</v>
      </c>
      <c r="Z52" s="122">
        <v>75</v>
      </c>
      <c r="AA52" s="114">
        <v>19.2</v>
      </c>
      <c r="AB52" s="85">
        <v>2</v>
      </c>
      <c r="AC52" s="211">
        <v>0.5</v>
      </c>
      <c r="AD52" s="100"/>
      <c r="AE52" s="100"/>
      <c r="AF52" s="100"/>
    </row>
    <row r="53" spans="1:32" ht="18" customHeight="1">
      <c r="A53" s="124" t="s">
        <v>473</v>
      </c>
      <c r="B53" s="108" t="s">
        <v>223</v>
      </c>
      <c r="C53" s="107">
        <v>0</v>
      </c>
      <c r="D53" s="107">
        <v>0</v>
      </c>
      <c r="E53" s="108">
        <v>0</v>
      </c>
      <c r="F53" s="107">
        <v>0.001</v>
      </c>
      <c r="G53" s="90" t="s">
        <v>223</v>
      </c>
      <c r="H53" s="97">
        <v>0.003</v>
      </c>
      <c r="I53" s="97">
        <v>0.005</v>
      </c>
      <c r="J53" s="109">
        <v>0.006</v>
      </c>
      <c r="K53" s="97">
        <v>0.002</v>
      </c>
      <c r="L53" s="109">
        <v>0.005</v>
      </c>
      <c r="M53" s="104">
        <v>11.1</v>
      </c>
      <c r="N53" s="104">
        <v>9</v>
      </c>
      <c r="O53" s="104">
        <v>7.2</v>
      </c>
      <c r="P53" s="110">
        <v>8.3</v>
      </c>
      <c r="Q53" s="104">
        <v>8.4</v>
      </c>
      <c r="R53" s="110">
        <v>9.8</v>
      </c>
      <c r="S53" s="100"/>
      <c r="T53" s="539" t="s">
        <v>429</v>
      </c>
      <c r="U53" s="540"/>
      <c r="V53" s="97">
        <v>441</v>
      </c>
      <c r="W53" s="114">
        <v>100</v>
      </c>
      <c r="X53" s="97">
        <v>72</v>
      </c>
      <c r="Y53" s="97">
        <v>16.3</v>
      </c>
      <c r="Z53" s="97">
        <v>89</v>
      </c>
      <c r="AA53" s="96">
        <v>20.2</v>
      </c>
      <c r="AB53" s="90">
        <v>1</v>
      </c>
      <c r="AC53" s="90">
        <v>0.2</v>
      </c>
      <c r="AD53" s="100"/>
      <c r="AE53" s="100"/>
      <c r="AF53" s="100"/>
    </row>
    <row r="54" spans="1:32" ht="18" customHeight="1">
      <c r="A54" s="258" t="s">
        <v>474</v>
      </c>
      <c r="B54" s="444" t="s">
        <v>16</v>
      </c>
      <c r="C54" s="286">
        <v>0</v>
      </c>
      <c r="D54" s="286">
        <v>0</v>
      </c>
      <c r="E54" s="287">
        <v>0</v>
      </c>
      <c r="F54" s="286">
        <v>0</v>
      </c>
      <c r="G54" s="275" t="s">
        <v>16</v>
      </c>
      <c r="H54" s="260">
        <v>0.003</v>
      </c>
      <c r="I54" s="260">
        <v>0.005</v>
      </c>
      <c r="J54" s="288">
        <v>0.005</v>
      </c>
      <c r="K54" s="260">
        <v>0.002</v>
      </c>
      <c r="L54" s="288">
        <v>0.005</v>
      </c>
      <c r="M54" s="290">
        <v>10.1</v>
      </c>
      <c r="N54" s="290">
        <v>8.6</v>
      </c>
      <c r="O54" s="290">
        <v>6.3</v>
      </c>
      <c r="P54" s="289">
        <v>7.4</v>
      </c>
      <c r="Q54" s="290">
        <v>7.4</v>
      </c>
      <c r="R54" s="289">
        <v>7.7</v>
      </c>
      <c r="S54" s="100"/>
      <c r="T54" s="627" t="s">
        <v>470</v>
      </c>
      <c r="U54" s="628"/>
      <c r="V54" s="291">
        <v>467</v>
      </c>
      <c r="W54" s="292">
        <v>100</v>
      </c>
      <c r="X54" s="260">
        <v>65</v>
      </c>
      <c r="Y54" s="260">
        <v>13.9</v>
      </c>
      <c r="Z54" s="260">
        <v>77</v>
      </c>
      <c r="AA54" s="293">
        <v>16.5</v>
      </c>
      <c r="AB54" s="275" t="s">
        <v>223</v>
      </c>
      <c r="AC54" s="275" t="s">
        <v>223</v>
      </c>
      <c r="AD54" s="100"/>
      <c r="AE54" s="100"/>
      <c r="AF54" s="100"/>
    </row>
    <row r="55" spans="1:32" ht="18" customHeight="1">
      <c r="A55" s="31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215"/>
      <c r="R55" s="100"/>
      <c r="S55" s="100"/>
      <c r="T55" s="31"/>
      <c r="U55" s="31"/>
      <c r="V55" s="33"/>
      <c r="W55" s="34"/>
      <c r="X55" s="33"/>
      <c r="Y55" s="34"/>
      <c r="Z55" s="33"/>
      <c r="AA55" s="34"/>
      <c r="AB55" s="6"/>
      <c r="AC55" s="6"/>
      <c r="AD55" s="33"/>
      <c r="AE55" s="34"/>
      <c r="AF55" s="100"/>
    </row>
    <row r="56" spans="1:32" ht="18" customHeight="1" thickBot="1">
      <c r="A56" s="122"/>
      <c r="B56" s="122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00"/>
      <c r="S56" s="100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100"/>
    </row>
    <row r="57" spans="1:32" ht="18" customHeight="1">
      <c r="A57" s="510" t="s">
        <v>214</v>
      </c>
      <c r="B57" s="548" t="s">
        <v>422</v>
      </c>
      <c r="C57" s="632"/>
      <c r="D57" s="632"/>
      <c r="E57" s="632"/>
      <c r="F57" s="632"/>
      <c r="G57" s="576"/>
      <c r="H57" s="509" t="s">
        <v>258</v>
      </c>
      <c r="I57" s="632"/>
      <c r="J57" s="632"/>
      <c r="K57" s="632"/>
      <c r="L57" s="632"/>
      <c r="M57" s="576"/>
      <c r="N57" s="615" t="s">
        <v>433</v>
      </c>
      <c r="O57" s="616"/>
      <c r="P57" s="617"/>
      <c r="Q57" s="622" t="s">
        <v>434</v>
      </c>
      <c r="R57" s="623"/>
      <c r="S57" s="100"/>
      <c r="T57" s="509" t="s">
        <v>280</v>
      </c>
      <c r="U57" s="510"/>
      <c r="V57" s="548" t="s">
        <v>259</v>
      </c>
      <c r="W57" s="510"/>
      <c r="X57" s="548" t="s">
        <v>260</v>
      </c>
      <c r="Y57" s="510"/>
      <c r="Z57" s="548" t="s">
        <v>261</v>
      </c>
      <c r="AA57" s="510"/>
      <c r="AB57" s="548" t="s">
        <v>235</v>
      </c>
      <c r="AC57" s="510"/>
      <c r="AD57" s="548" t="s">
        <v>50</v>
      </c>
      <c r="AE57" s="509"/>
      <c r="AF57" s="100"/>
    </row>
    <row r="58" spans="1:32" ht="18" customHeight="1">
      <c r="A58" s="512"/>
      <c r="B58" s="633"/>
      <c r="C58" s="577"/>
      <c r="D58" s="577"/>
      <c r="E58" s="577"/>
      <c r="F58" s="577"/>
      <c r="G58" s="547"/>
      <c r="H58" s="577"/>
      <c r="I58" s="577"/>
      <c r="J58" s="577"/>
      <c r="K58" s="577"/>
      <c r="L58" s="577"/>
      <c r="M58" s="547"/>
      <c r="N58" s="618"/>
      <c r="O58" s="619"/>
      <c r="P58" s="620"/>
      <c r="Q58" s="624"/>
      <c r="R58" s="625"/>
      <c r="S58" s="100"/>
      <c r="T58" s="511"/>
      <c r="U58" s="512"/>
      <c r="V58" s="549"/>
      <c r="W58" s="514"/>
      <c r="X58" s="549"/>
      <c r="Y58" s="514"/>
      <c r="Z58" s="549"/>
      <c r="AA58" s="514"/>
      <c r="AB58" s="549"/>
      <c r="AC58" s="514"/>
      <c r="AD58" s="549"/>
      <c r="AE58" s="513"/>
      <c r="AF58" s="100"/>
    </row>
    <row r="59" spans="1:32" ht="18" customHeight="1">
      <c r="A59" s="512"/>
      <c r="B59" s="626" t="s">
        <v>176</v>
      </c>
      <c r="C59" s="626" t="s">
        <v>177</v>
      </c>
      <c r="D59" s="626" t="s">
        <v>178</v>
      </c>
      <c r="E59" s="626" t="s">
        <v>179</v>
      </c>
      <c r="F59" s="626" t="s">
        <v>180</v>
      </c>
      <c r="G59" s="626" t="s">
        <v>181</v>
      </c>
      <c r="H59" s="626" t="s">
        <v>176</v>
      </c>
      <c r="I59" s="626" t="s">
        <v>177</v>
      </c>
      <c r="J59" s="626" t="s">
        <v>178</v>
      </c>
      <c r="K59" s="626" t="s">
        <v>179</v>
      </c>
      <c r="L59" s="626" t="s">
        <v>180</v>
      </c>
      <c r="M59" s="626" t="s">
        <v>181</v>
      </c>
      <c r="N59" s="626" t="s">
        <v>176</v>
      </c>
      <c r="O59" s="626" t="s">
        <v>436</v>
      </c>
      <c r="P59" s="626" t="s">
        <v>181</v>
      </c>
      <c r="Q59" s="621" t="s">
        <v>176</v>
      </c>
      <c r="R59" s="621" t="s">
        <v>437</v>
      </c>
      <c r="S59" s="100"/>
      <c r="T59" s="511"/>
      <c r="U59" s="512"/>
      <c r="V59" s="629" t="s">
        <v>229</v>
      </c>
      <c r="W59" s="629" t="s">
        <v>230</v>
      </c>
      <c r="X59" s="629" t="s">
        <v>229</v>
      </c>
      <c r="Y59" s="629" t="s">
        <v>230</v>
      </c>
      <c r="Z59" s="629" t="s">
        <v>229</v>
      </c>
      <c r="AA59" s="629" t="s">
        <v>230</v>
      </c>
      <c r="AB59" s="629" t="s">
        <v>229</v>
      </c>
      <c r="AC59" s="629" t="s">
        <v>230</v>
      </c>
      <c r="AD59" s="629" t="s">
        <v>229</v>
      </c>
      <c r="AE59" s="631" t="s">
        <v>230</v>
      </c>
      <c r="AF59" s="100"/>
    </row>
    <row r="60" spans="1:32" ht="18" customHeight="1">
      <c r="A60" s="514"/>
      <c r="B60" s="592"/>
      <c r="C60" s="592"/>
      <c r="D60" s="592"/>
      <c r="E60" s="592"/>
      <c r="F60" s="592"/>
      <c r="G60" s="592"/>
      <c r="H60" s="592"/>
      <c r="I60" s="592"/>
      <c r="J60" s="592"/>
      <c r="K60" s="592"/>
      <c r="L60" s="592"/>
      <c r="M60" s="592"/>
      <c r="N60" s="592"/>
      <c r="O60" s="592"/>
      <c r="P60" s="592"/>
      <c r="Q60" s="591"/>
      <c r="R60" s="591"/>
      <c r="S60" s="100"/>
      <c r="T60" s="513"/>
      <c r="U60" s="514"/>
      <c r="V60" s="630"/>
      <c r="W60" s="630"/>
      <c r="X60" s="630"/>
      <c r="Y60" s="630"/>
      <c r="Z60" s="630"/>
      <c r="AA60" s="630"/>
      <c r="AB60" s="630"/>
      <c r="AC60" s="630"/>
      <c r="AD60" s="630"/>
      <c r="AE60" s="549"/>
      <c r="AF60" s="100"/>
    </row>
    <row r="61" spans="1:32" ht="18" customHeight="1">
      <c r="A61" s="185" t="s">
        <v>471</v>
      </c>
      <c r="B61" s="111">
        <v>0.014</v>
      </c>
      <c r="C61" s="109">
        <v>0.016</v>
      </c>
      <c r="D61" s="109">
        <v>0.015</v>
      </c>
      <c r="E61" s="109">
        <v>0.016</v>
      </c>
      <c r="F61" s="109">
        <v>0.015</v>
      </c>
      <c r="G61" s="109">
        <v>0.015</v>
      </c>
      <c r="H61" s="109">
        <v>0.044</v>
      </c>
      <c r="I61" s="109">
        <v>0.04</v>
      </c>
      <c r="J61" s="109">
        <v>0.042</v>
      </c>
      <c r="K61" s="109">
        <v>0.037</v>
      </c>
      <c r="L61" s="109">
        <v>0.039</v>
      </c>
      <c r="M61" s="109">
        <v>0.037</v>
      </c>
      <c r="N61" s="216">
        <v>0.1</v>
      </c>
      <c r="O61" s="447" t="s">
        <v>223</v>
      </c>
      <c r="P61" s="447" t="s">
        <v>223</v>
      </c>
      <c r="Q61" s="217">
        <v>2.1</v>
      </c>
      <c r="R61" s="448" t="s">
        <v>223</v>
      </c>
      <c r="S61" s="100"/>
      <c r="T61" s="604" t="s">
        <v>469</v>
      </c>
      <c r="U61" s="605"/>
      <c r="V61" s="218">
        <v>72</v>
      </c>
      <c r="W61" s="114">
        <v>18.6</v>
      </c>
      <c r="X61" s="85">
        <v>5</v>
      </c>
      <c r="Y61" s="114">
        <v>1.3</v>
      </c>
      <c r="Z61" s="85">
        <v>1</v>
      </c>
      <c r="AA61" s="85">
        <v>0.3</v>
      </c>
      <c r="AB61" s="85">
        <v>32</v>
      </c>
      <c r="AC61" s="114">
        <v>8.3</v>
      </c>
      <c r="AD61" s="85">
        <v>156</v>
      </c>
      <c r="AE61" s="114">
        <v>40.3</v>
      </c>
      <c r="AF61" s="100"/>
    </row>
    <row r="62" spans="1:32" ht="18" customHeight="1">
      <c r="A62" s="124" t="s">
        <v>421</v>
      </c>
      <c r="B62" s="111">
        <v>0.013</v>
      </c>
      <c r="C62" s="109">
        <v>0.014</v>
      </c>
      <c r="D62" s="109">
        <v>0.013</v>
      </c>
      <c r="E62" s="109">
        <v>0.014</v>
      </c>
      <c r="F62" s="109">
        <v>0.015</v>
      </c>
      <c r="G62" s="109">
        <v>0.013</v>
      </c>
      <c r="H62" s="109">
        <v>0.04</v>
      </c>
      <c r="I62" s="109">
        <v>0.038</v>
      </c>
      <c r="J62" s="109">
        <v>0.043</v>
      </c>
      <c r="K62" s="109">
        <v>0.036</v>
      </c>
      <c r="L62" s="109">
        <v>0.037</v>
      </c>
      <c r="M62" s="109">
        <v>0.037</v>
      </c>
      <c r="N62" s="216">
        <v>0.2</v>
      </c>
      <c r="O62" s="447" t="s">
        <v>223</v>
      </c>
      <c r="P62" s="447" t="s">
        <v>223</v>
      </c>
      <c r="Q62" s="217">
        <v>2.01</v>
      </c>
      <c r="R62" s="448" t="s">
        <v>223</v>
      </c>
      <c r="S62" s="100"/>
      <c r="T62" s="539" t="s">
        <v>289</v>
      </c>
      <c r="U62" s="540"/>
      <c r="V62" s="218">
        <v>60</v>
      </c>
      <c r="W62" s="114">
        <v>16.5</v>
      </c>
      <c r="X62" s="85">
        <v>5</v>
      </c>
      <c r="Y62" s="114">
        <v>1.4</v>
      </c>
      <c r="Z62" s="85" t="s">
        <v>223</v>
      </c>
      <c r="AA62" s="85" t="s">
        <v>223</v>
      </c>
      <c r="AB62" s="85">
        <v>26</v>
      </c>
      <c r="AC62" s="114">
        <v>7.2</v>
      </c>
      <c r="AD62" s="85">
        <v>142</v>
      </c>
      <c r="AE62" s="114">
        <v>39.1</v>
      </c>
      <c r="AF62" s="100"/>
    </row>
    <row r="63" spans="1:32" ht="18" customHeight="1">
      <c r="A63" s="124" t="s">
        <v>432</v>
      </c>
      <c r="B63" s="111">
        <v>0.011</v>
      </c>
      <c r="C63" s="109">
        <v>0.013</v>
      </c>
      <c r="D63" s="109">
        <v>0.013</v>
      </c>
      <c r="E63" s="109">
        <v>0.014</v>
      </c>
      <c r="F63" s="109">
        <v>0.014</v>
      </c>
      <c r="G63" s="209">
        <v>0.013</v>
      </c>
      <c r="H63" s="109">
        <v>0.041</v>
      </c>
      <c r="I63" s="109">
        <v>0.04</v>
      </c>
      <c r="J63" s="109">
        <v>0.04</v>
      </c>
      <c r="K63" s="109">
        <v>0.035</v>
      </c>
      <c r="L63" s="109">
        <v>0.039</v>
      </c>
      <c r="M63" s="109">
        <v>0.039</v>
      </c>
      <c r="N63" s="216">
        <v>0.1</v>
      </c>
      <c r="O63" s="447" t="s">
        <v>223</v>
      </c>
      <c r="P63" s="447">
        <v>0.2</v>
      </c>
      <c r="Q63" s="217">
        <v>2.14</v>
      </c>
      <c r="R63" s="448">
        <v>1.97</v>
      </c>
      <c r="S63" s="100"/>
      <c r="T63" s="539" t="s">
        <v>352</v>
      </c>
      <c r="U63" s="540"/>
      <c r="V63" s="85">
        <v>54</v>
      </c>
      <c r="W63" s="114">
        <v>13.8</v>
      </c>
      <c r="X63" s="85">
        <v>2</v>
      </c>
      <c r="Y63" s="114">
        <v>0.5</v>
      </c>
      <c r="Z63" s="85" t="s">
        <v>223</v>
      </c>
      <c r="AA63" s="85" t="s">
        <v>223</v>
      </c>
      <c r="AB63" s="85">
        <v>42</v>
      </c>
      <c r="AC63" s="114">
        <v>10.8</v>
      </c>
      <c r="AD63" s="85">
        <v>167</v>
      </c>
      <c r="AE63" s="114">
        <v>42.8</v>
      </c>
      <c r="AF63" s="100"/>
    </row>
    <row r="64" spans="1:32" ht="18" customHeight="1">
      <c r="A64" s="124" t="s">
        <v>473</v>
      </c>
      <c r="B64" s="493" t="s">
        <v>223</v>
      </c>
      <c r="C64" s="97">
        <v>0.014</v>
      </c>
      <c r="D64" s="97">
        <v>0.014</v>
      </c>
      <c r="E64" s="97">
        <v>0.014</v>
      </c>
      <c r="F64" s="97">
        <v>0.015</v>
      </c>
      <c r="G64" s="97">
        <v>0.013</v>
      </c>
      <c r="H64" s="209" t="s">
        <v>223</v>
      </c>
      <c r="I64" s="112">
        <v>0.037</v>
      </c>
      <c r="J64" s="97">
        <v>0.038</v>
      </c>
      <c r="K64" s="107">
        <v>0.032</v>
      </c>
      <c r="L64" s="107">
        <v>0.039</v>
      </c>
      <c r="M64" s="97">
        <v>0.039</v>
      </c>
      <c r="N64" s="90" t="s">
        <v>223</v>
      </c>
      <c r="O64" s="90">
        <v>0.1</v>
      </c>
      <c r="P64" s="97">
        <v>0.2</v>
      </c>
      <c r="Q64" s="495" t="s">
        <v>223</v>
      </c>
      <c r="R64" s="113">
        <v>1.96</v>
      </c>
      <c r="S64" s="100"/>
      <c r="T64" s="539" t="s">
        <v>429</v>
      </c>
      <c r="U64" s="540"/>
      <c r="V64" s="97">
        <v>69</v>
      </c>
      <c r="W64" s="96">
        <v>15.6</v>
      </c>
      <c r="X64" s="97">
        <v>4</v>
      </c>
      <c r="Y64" s="114">
        <v>0.9</v>
      </c>
      <c r="Z64" s="90" t="s">
        <v>223</v>
      </c>
      <c r="AA64" s="90" t="s">
        <v>223</v>
      </c>
      <c r="AB64" s="97">
        <v>46</v>
      </c>
      <c r="AC64" s="96">
        <v>10.4</v>
      </c>
      <c r="AD64" s="97">
        <v>160</v>
      </c>
      <c r="AE64" s="115">
        <v>36.3</v>
      </c>
      <c r="AF64" s="100"/>
    </row>
    <row r="65" spans="1:32" ht="18" customHeight="1">
      <c r="A65" s="258" t="s">
        <v>474</v>
      </c>
      <c r="B65" s="445" t="s">
        <v>16</v>
      </c>
      <c r="C65" s="294">
        <v>0.013</v>
      </c>
      <c r="D65" s="494">
        <v>0.01</v>
      </c>
      <c r="E65" s="294">
        <v>0.012</v>
      </c>
      <c r="F65" s="294">
        <v>0.011</v>
      </c>
      <c r="G65" s="294">
        <v>0.011</v>
      </c>
      <c r="H65" s="446" t="s">
        <v>435</v>
      </c>
      <c r="I65" s="295">
        <v>0.036</v>
      </c>
      <c r="J65" s="295">
        <v>0.036</v>
      </c>
      <c r="K65" s="286">
        <v>0.034</v>
      </c>
      <c r="L65" s="286">
        <v>0.039</v>
      </c>
      <c r="M65" s="260">
        <v>0.039</v>
      </c>
      <c r="N65" s="275" t="s">
        <v>16</v>
      </c>
      <c r="O65" s="275">
        <v>0.1</v>
      </c>
      <c r="P65" s="275">
        <v>0.2</v>
      </c>
      <c r="Q65" s="275" t="s">
        <v>16</v>
      </c>
      <c r="R65" s="296">
        <v>1.96</v>
      </c>
      <c r="S65" s="100"/>
      <c r="T65" s="627" t="s">
        <v>470</v>
      </c>
      <c r="U65" s="628"/>
      <c r="V65" s="291">
        <v>96</v>
      </c>
      <c r="W65" s="293">
        <v>20.6</v>
      </c>
      <c r="X65" s="260">
        <v>5</v>
      </c>
      <c r="Y65" s="292">
        <v>1.1</v>
      </c>
      <c r="Z65" s="297" t="s">
        <v>223</v>
      </c>
      <c r="AA65" s="297" t="s">
        <v>223</v>
      </c>
      <c r="AB65" s="260">
        <v>59</v>
      </c>
      <c r="AC65" s="293">
        <v>12.6</v>
      </c>
      <c r="AD65" s="260">
        <v>165</v>
      </c>
      <c r="AE65" s="298">
        <v>35.3</v>
      </c>
      <c r="AF65" s="100"/>
    </row>
    <row r="66" spans="1:32" ht="15" customHeight="1">
      <c r="A66" s="122" t="s">
        <v>231</v>
      </c>
      <c r="B66" s="219"/>
      <c r="C66" s="219"/>
      <c r="D66" s="219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100"/>
      <c r="S66" s="100"/>
      <c r="T66" s="122" t="s">
        <v>232</v>
      </c>
      <c r="U66" s="219"/>
      <c r="V66" s="219"/>
      <c r="W66" s="219"/>
      <c r="X66" s="219"/>
      <c r="Y66" s="131"/>
      <c r="Z66" s="131"/>
      <c r="AA66" s="131"/>
      <c r="AB66" s="131"/>
      <c r="AC66" s="131"/>
      <c r="AD66" s="122"/>
      <c r="AE66" s="122"/>
      <c r="AF66" s="100"/>
    </row>
    <row r="67" spans="1:32" ht="15" customHeight="1">
      <c r="A67" s="100"/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122"/>
      <c r="X67" s="122"/>
      <c r="Y67" s="122"/>
      <c r="Z67" s="122"/>
      <c r="AA67" s="122"/>
      <c r="AB67" s="122"/>
      <c r="AC67" s="122"/>
      <c r="AD67" s="100"/>
      <c r="AE67" s="100"/>
      <c r="AF67" s="100"/>
    </row>
  </sheetData>
  <sheetProtection/>
  <mergeCells count="134">
    <mergeCell ref="R5:R7"/>
    <mergeCell ref="S5:T7"/>
    <mergeCell ref="Y7:Y8"/>
    <mergeCell ref="P5:P7"/>
    <mergeCell ref="A2:AC2"/>
    <mergeCell ref="A4:B8"/>
    <mergeCell ref="C4:R4"/>
    <mergeCell ref="S4:AC4"/>
    <mergeCell ref="C5:D7"/>
    <mergeCell ref="E5:F7"/>
    <mergeCell ref="U5:Y6"/>
    <mergeCell ref="Z5:Z7"/>
    <mergeCell ref="K7:L8"/>
    <mergeCell ref="M7:N8"/>
    <mergeCell ref="AA5:AB7"/>
    <mergeCell ref="AC5:AC7"/>
    <mergeCell ref="G6:N6"/>
    <mergeCell ref="O6:O7"/>
    <mergeCell ref="G7:H8"/>
    <mergeCell ref="I7:J8"/>
    <mergeCell ref="AA8:AB8"/>
    <mergeCell ref="W7:X8"/>
    <mergeCell ref="A13:B13"/>
    <mergeCell ref="U7:V8"/>
    <mergeCell ref="C8:D8"/>
    <mergeCell ref="Q5:Q7"/>
    <mergeCell ref="E8:F8"/>
    <mergeCell ref="S8:T8"/>
    <mergeCell ref="A9:B9"/>
    <mergeCell ref="A10:B10"/>
    <mergeCell ref="A11:B11"/>
    <mergeCell ref="A12:B12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4:R44"/>
    <mergeCell ref="T44:AE44"/>
    <mergeCell ref="A46:A49"/>
    <mergeCell ref="B46:F47"/>
    <mergeCell ref="G46:L47"/>
    <mergeCell ref="M46:R47"/>
    <mergeCell ref="V46:W47"/>
    <mergeCell ref="X46:Y47"/>
    <mergeCell ref="Z46:AA47"/>
    <mergeCell ref="AB46:AC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R48:R49"/>
    <mergeCell ref="AA48:AA49"/>
    <mergeCell ref="AB48:AB49"/>
    <mergeCell ref="M48:M49"/>
    <mergeCell ref="N48:N49"/>
    <mergeCell ref="P48:P49"/>
    <mergeCell ref="Q48:Q49"/>
    <mergeCell ref="O48:O49"/>
    <mergeCell ref="V48:V49"/>
    <mergeCell ref="AC48:AC49"/>
    <mergeCell ref="T50:U50"/>
    <mergeCell ref="T51:U51"/>
    <mergeCell ref="T52:U52"/>
    <mergeCell ref="T53:U53"/>
    <mergeCell ref="T54:U54"/>
    <mergeCell ref="W48:W49"/>
    <mergeCell ref="X48:X49"/>
    <mergeCell ref="Y48:Y49"/>
    <mergeCell ref="Z48:Z49"/>
    <mergeCell ref="A57:A60"/>
    <mergeCell ref="B57:G58"/>
    <mergeCell ref="H57:M58"/>
    <mergeCell ref="T57:U60"/>
    <mergeCell ref="G59:G60"/>
    <mergeCell ref="H59:H60"/>
    <mergeCell ref="I59:I60"/>
    <mergeCell ref="J59:J60"/>
    <mergeCell ref="K59:K60"/>
    <mergeCell ref="L59:L60"/>
    <mergeCell ref="V57:W58"/>
    <mergeCell ref="X57:Y58"/>
    <mergeCell ref="Z57:AA58"/>
    <mergeCell ref="AB57:AC58"/>
    <mergeCell ref="AD57:AE58"/>
    <mergeCell ref="B59:B60"/>
    <mergeCell ref="C59:C60"/>
    <mergeCell ref="D59:D60"/>
    <mergeCell ref="E59:E60"/>
    <mergeCell ref="F59:F60"/>
    <mergeCell ref="M59:M60"/>
    <mergeCell ref="AA59:AA60"/>
    <mergeCell ref="AB59:AB60"/>
    <mergeCell ref="AC59:AC60"/>
    <mergeCell ref="AD59:AD60"/>
    <mergeCell ref="T64:U64"/>
    <mergeCell ref="T65:U65"/>
    <mergeCell ref="Z59:Z60"/>
    <mergeCell ref="Y59:Y60"/>
    <mergeCell ref="AE59:AE60"/>
    <mergeCell ref="N59:N60"/>
    <mergeCell ref="Q59:Q60"/>
    <mergeCell ref="V59:V60"/>
    <mergeCell ref="W59:W60"/>
    <mergeCell ref="X59:X60"/>
    <mergeCell ref="N57:P58"/>
    <mergeCell ref="R59:R60"/>
    <mergeCell ref="Q57:R58"/>
    <mergeCell ref="T61:U61"/>
    <mergeCell ref="T62:U62"/>
    <mergeCell ref="T63:U63"/>
    <mergeCell ref="O59:O60"/>
    <mergeCell ref="P59:P60"/>
  </mergeCells>
  <conditionalFormatting sqref="Z32:Z33 Z16:Z20 Z22:Z30 Y14:Y34">
    <cfRule type="cellIs" priority="15" dxfId="0" operator="equal" stopIfTrue="1">
      <formula>0</formula>
    </cfRule>
  </conditionalFormatting>
  <conditionalFormatting sqref="L33:L34 Q32 Z31 Z34 J33 J16 J18:J19 J21 Z21 L27:L31 L21:L23 Q16:Q19 L16:L19 X16:X34 V16:V34 T16:T34 R16:R34 Q21:Q30 P16:P34 L25 AB16:AC34 J24:J27 AC14:AC15 P14:R15">
    <cfRule type="cellIs" priority="16" dxfId="14" operator="equal" stopIfTrue="1">
      <formula>0</formula>
    </cfRule>
  </conditionalFormatting>
  <conditionalFormatting sqref="O16:O30">
    <cfRule type="cellIs" priority="14" dxfId="0" operator="equal" stopIfTrue="1">
      <formula>0</formula>
    </cfRule>
  </conditionalFormatting>
  <conditionalFormatting sqref="O32:O34">
    <cfRule type="cellIs" priority="13" dxfId="0" operator="equal" stopIfTrue="1">
      <formula>0</formula>
    </cfRule>
  </conditionalFormatting>
  <conditionalFormatting sqref="Q33:Q34">
    <cfRule type="cellIs" priority="12" dxfId="0" operator="equal" stopIfTrue="1">
      <formula>0</formula>
    </cfRule>
  </conditionalFormatting>
  <conditionalFormatting sqref="Q31">
    <cfRule type="cellIs" priority="11" dxfId="0" operator="equal" stopIfTrue="1">
      <formula>0</formula>
    </cfRule>
  </conditionalFormatting>
  <conditionalFormatting sqref="Q20">
    <cfRule type="cellIs" priority="10" dxfId="0" operator="equal" stopIfTrue="1">
      <formula>0</formula>
    </cfRule>
  </conditionalFormatting>
  <conditionalFormatting sqref="J17">
    <cfRule type="cellIs" priority="9" dxfId="0" operator="equal" stopIfTrue="1">
      <formula>0</formula>
    </cfRule>
  </conditionalFormatting>
  <conditionalFormatting sqref="J20">
    <cfRule type="cellIs" priority="8" dxfId="0" operator="equal" stopIfTrue="1">
      <formula>0</formula>
    </cfRule>
  </conditionalFormatting>
  <conditionalFormatting sqref="L24">
    <cfRule type="cellIs" priority="7" dxfId="0" operator="equal" stopIfTrue="1">
      <formula>0</formula>
    </cfRule>
  </conditionalFormatting>
  <conditionalFormatting sqref="L26">
    <cfRule type="cellIs" priority="6" dxfId="0" operator="equal" stopIfTrue="1">
      <formula>0</formula>
    </cfRule>
  </conditionalFormatting>
  <conditionalFormatting sqref="J34">
    <cfRule type="cellIs" priority="5" dxfId="0" operator="equal" stopIfTrue="1">
      <formula>0</formula>
    </cfRule>
  </conditionalFormatting>
  <conditionalFormatting sqref="J22:J23">
    <cfRule type="cellIs" priority="4" dxfId="0" operator="equal" stopIfTrue="1">
      <formula>0</formula>
    </cfRule>
  </conditionalFormatting>
  <conditionalFormatting sqref="J28:J29">
    <cfRule type="cellIs" priority="3" dxfId="0" operator="equal" stopIfTrue="1">
      <formula>0</formula>
    </cfRule>
  </conditionalFormatting>
  <conditionalFormatting sqref="J30:J31">
    <cfRule type="cellIs" priority="2" dxfId="0" operator="equal" stopIfTrue="1">
      <formula>0</formula>
    </cfRule>
  </conditionalFormatting>
  <conditionalFormatting sqref="J32">
    <cfRule type="cellIs" priority="1" dxfId="0" operator="equal" stopIfTrue="1">
      <formula>0</formula>
    </cfRule>
  </conditionalFormatting>
  <printOptions horizontalCentered="1"/>
  <pageMargins left="0.5511811023622047" right="0.3937007874015748" top="0.5905511811023623" bottom="0.5905511811023623" header="0.5118110236220472" footer="0.5118110236220472"/>
  <pageSetup cellComments="asDisplayed" fitToHeight="1" fitToWidth="1" horizontalDpi="300" verticalDpi="300" orientation="landscape" paperSize="8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zoomScale="75" zoomScaleNormal="75" zoomScalePageLayoutView="0" workbookViewId="0" topLeftCell="C1">
      <selection activeCell="A2" sqref="A2:M2"/>
    </sheetView>
  </sheetViews>
  <sheetFormatPr defaultColWidth="10.59765625" defaultRowHeight="15"/>
  <cols>
    <col min="1" max="1" width="2.59765625" style="103" customWidth="1"/>
    <col min="2" max="2" width="12" style="103" customWidth="1"/>
    <col min="3" max="9" width="18.09765625" style="103" customWidth="1"/>
    <col min="10" max="10" width="18.09765625" style="247" customWidth="1"/>
    <col min="11" max="13" width="18.09765625" style="103" customWidth="1"/>
    <col min="14" max="16384" width="10.59765625" style="103" customWidth="1"/>
  </cols>
  <sheetData>
    <row r="1" spans="1:14" s="123" customFormat="1" ht="19.5" customHeight="1">
      <c r="A1" s="680" t="s">
        <v>468</v>
      </c>
      <c r="B1" s="680"/>
      <c r="C1" s="680"/>
      <c r="D1" s="220"/>
      <c r="E1" s="220"/>
      <c r="F1" s="220"/>
      <c r="G1" s="220"/>
      <c r="H1" s="220"/>
      <c r="I1" s="220"/>
      <c r="J1" s="221"/>
      <c r="K1" s="220"/>
      <c r="L1" s="220"/>
      <c r="M1" s="79" t="s">
        <v>375</v>
      </c>
      <c r="N1" s="125"/>
    </row>
    <row r="2" spans="1:14" ht="19.5" customHeight="1">
      <c r="A2" s="681" t="s">
        <v>423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100"/>
    </row>
    <row r="3" spans="1:14" ht="18" customHeight="1" thickBot="1">
      <c r="A3" s="222"/>
      <c r="B3" s="222"/>
      <c r="C3" s="222"/>
      <c r="D3" s="222"/>
      <c r="E3" s="222"/>
      <c r="F3" s="222"/>
      <c r="G3" s="222"/>
      <c r="H3" s="222"/>
      <c r="I3" s="222"/>
      <c r="J3" s="192"/>
      <c r="K3" s="222"/>
      <c r="L3" s="222"/>
      <c r="M3" s="192" t="s">
        <v>262</v>
      </c>
      <c r="N3" s="100"/>
    </row>
    <row r="4" spans="1:14" ht="14.25" customHeight="1">
      <c r="A4" s="682" t="s">
        <v>376</v>
      </c>
      <c r="B4" s="683"/>
      <c r="C4" s="688" t="s">
        <v>377</v>
      </c>
      <c r="D4" s="678" t="s">
        <v>263</v>
      </c>
      <c r="E4" s="690"/>
      <c r="F4" s="678" t="s">
        <v>451</v>
      </c>
      <c r="G4" s="690"/>
      <c r="H4" s="678" t="s">
        <v>446</v>
      </c>
      <c r="I4" s="690"/>
      <c r="J4" s="678" t="s">
        <v>447</v>
      </c>
      <c r="K4" s="690"/>
      <c r="L4" s="678" t="s">
        <v>378</v>
      </c>
      <c r="M4" s="679"/>
      <c r="N4" s="100"/>
    </row>
    <row r="5" spans="1:14" ht="14.25" customHeight="1">
      <c r="A5" s="684"/>
      <c r="B5" s="685"/>
      <c r="C5" s="689"/>
      <c r="D5" s="675" t="s">
        <v>379</v>
      </c>
      <c r="E5" s="675" t="s">
        <v>380</v>
      </c>
      <c r="F5" s="675" t="s">
        <v>379</v>
      </c>
      <c r="G5" s="675" t="s">
        <v>380</v>
      </c>
      <c r="H5" s="675" t="s">
        <v>379</v>
      </c>
      <c r="I5" s="675" t="s">
        <v>380</v>
      </c>
      <c r="J5" s="675" t="s">
        <v>379</v>
      </c>
      <c r="K5" s="675" t="s">
        <v>380</v>
      </c>
      <c r="L5" s="675" t="s">
        <v>379</v>
      </c>
      <c r="M5" s="677" t="s">
        <v>380</v>
      </c>
      <c r="N5" s="100"/>
    </row>
    <row r="6" spans="1:14" ht="14.25" customHeight="1">
      <c r="A6" s="686"/>
      <c r="B6" s="687"/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42"/>
      <c r="N6" s="100"/>
    </row>
    <row r="7" spans="1:14" ht="14.25" customHeight="1">
      <c r="A7" s="672" t="s">
        <v>448</v>
      </c>
      <c r="B7" s="595"/>
      <c r="C7" s="223">
        <v>1153020</v>
      </c>
      <c r="D7" s="224">
        <v>954059</v>
      </c>
      <c r="E7" s="225">
        <v>82.744</v>
      </c>
      <c r="F7" s="224">
        <v>67259</v>
      </c>
      <c r="G7" s="226">
        <v>5.833</v>
      </c>
      <c r="H7" s="224">
        <v>51158</v>
      </c>
      <c r="I7" s="226">
        <v>4.437</v>
      </c>
      <c r="J7" s="224">
        <v>2750</v>
      </c>
      <c r="K7" s="227">
        <v>0.239</v>
      </c>
      <c r="L7" s="228">
        <v>1075226</v>
      </c>
      <c r="M7" s="229">
        <v>93.253</v>
      </c>
      <c r="N7" s="100"/>
    </row>
    <row r="8" spans="1:14" ht="14.25" customHeight="1">
      <c r="A8" s="672" t="s">
        <v>289</v>
      </c>
      <c r="B8" s="595"/>
      <c r="C8" s="223">
        <v>1149894</v>
      </c>
      <c r="D8" s="224">
        <v>955822</v>
      </c>
      <c r="E8" s="225">
        <v>83.123</v>
      </c>
      <c r="F8" s="224">
        <v>65267</v>
      </c>
      <c r="G8" s="226">
        <v>5.676</v>
      </c>
      <c r="H8" s="224">
        <v>52115</v>
      </c>
      <c r="I8" s="226">
        <v>4.532</v>
      </c>
      <c r="J8" s="224">
        <v>2684</v>
      </c>
      <c r="K8" s="227">
        <v>0.233</v>
      </c>
      <c r="L8" s="228">
        <v>1075888</v>
      </c>
      <c r="M8" s="229">
        <v>93.564</v>
      </c>
      <c r="N8" s="100"/>
    </row>
    <row r="9" spans="1:14" ht="14.25" customHeight="1">
      <c r="A9" s="672" t="s">
        <v>352</v>
      </c>
      <c r="B9" s="595"/>
      <c r="C9" s="121">
        <v>1145625</v>
      </c>
      <c r="D9" s="91">
        <v>956699</v>
      </c>
      <c r="E9" s="92">
        <v>83.50891434806329</v>
      </c>
      <c r="F9" s="91">
        <v>63870</v>
      </c>
      <c r="G9" s="92">
        <v>5.575122749590835</v>
      </c>
      <c r="H9" s="91">
        <v>52242</v>
      </c>
      <c r="I9" s="92">
        <v>4.56013093289689</v>
      </c>
      <c r="J9" s="91">
        <v>2614</v>
      </c>
      <c r="K9" s="92">
        <v>0.22817239498090564</v>
      </c>
      <c r="L9" s="91">
        <v>1075425</v>
      </c>
      <c r="M9" s="92">
        <v>93.87234042553192</v>
      </c>
      <c r="N9" s="100"/>
    </row>
    <row r="10" spans="1:13" s="10" customFormat="1" ht="14.25" customHeight="1">
      <c r="A10" s="672" t="s">
        <v>429</v>
      </c>
      <c r="B10" s="595"/>
      <c r="C10" s="121">
        <v>1140894</v>
      </c>
      <c r="D10" s="91">
        <v>958102</v>
      </c>
      <c r="E10" s="92">
        <v>83.9781785161461</v>
      </c>
      <c r="F10" s="91">
        <v>61037</v>
      </c>
      <c r="G10" s="92">
        <v>5.34992733768431</v>
      </c>
      <c r="H10" s="91">
        <v>52504</v>
      </c>
      <c r="I10" s="92">
        <v>4.60200509425065</v>
      </c>
      <c r="J10" s="91">
        <v>2563</v>
      </c>
      <c r="K10" s="92">
        <v>0.22464838977153</v>
      </c>
      <c r="L10" s="91">
        <v>1074206</v>
      </c>
      <c r="M10" s="92">
        <v>94.1547593378526</v>
      </c>
    </row>
    <row r="11" spans="1:13" s="10" customFormat="1" ht="14.25" customHeight="1">
      <c r="A11" s="673" t="s">
        <v>449</v>
      </c>
      <c r="B11" s="674"/>
      <c r="C11" s="299">
        <f>SUM(C13:C23,C25,C28,C32,C36,C39)</f>
        <v>1134643</v>
      </c>
      <c r="D11" s="300">
        <f>SUM(D13:D23,D28,D32,D36,D39)</f>
        <v>956071</v>
      </c>
      <c r="E11" s="477">
        <f>D11/C11*100</f>
        <v>84.26183389841563</v>
      </c>
      <c r="F11" s="300">
        <f>SUM(F13:F23,F25,F28,F32,F36,F39)</f>
        <v>59589</v>
      </c>
      <c r="G11" s="477">
        <f>F11/C11*100</f>
        <v>5.2517840413240116</v>
      </c>
      <c r="H11" s="300">
        <f>SUM(H13:H23,H25,H28,H32,H36,H39)</f>
        <v>53129</v>
      </c>
      <c r="I11" s="477">
        <f>H11/C11*100</f>
        <v>4.682441966327735</v>
      </c>
      <c r="J11" s="300">
        <f>SUM(J13:J23,J28,J32,J36,J39)</f>
        <v>2484</v>
      </c>
      <c r="K11" s="477">
        <f>J11/C11*100</f>
        <v>0.2189234851843267</v>
      </c>
      <c r="L11" s="300">
        <f>SUM(D11,F11,H11,J11)</f>
        <v>1071273</v>
      </c>
      <c r="M11" s="477">
        <f>L11/C11*100</f>
        <v>94.4149833912517</v>
      </c>
    </row>
    <row r="12" spans="1:14" ht="14.25" customHeight="1">
      <c r="A12" s="80"/>
      <c r="B12" s="81"/>
      <c r="C12" s="230"/>
      <c r="D12" s="231"/>
      <c r="E12" s="232"/>
      <c r="F12" s="231"/>
      <c r="G12" s="232"/>
      <c r="H12" s="231"/>
      <c r="I12" s="231"/>
      <c r="J12" s="233"/>
      <c r="K12" s="234"/>
      <c r="L12" s="231"/>
      <c r="M12" s="479"/>
      <c r="N12" s="100"/>
    </row>
    <row r="13" spans="1:13" s="11" customFormat="1" ht="14.25" customHeight="1">
      <c r="A13" s="670" t="s">
        <v>65</v>
      </c>
      <c r="B13" s="671"/>
      <c r="C13" s="302">
        <v>450592</v>
      </c>
      <c r="D13" s="248">
        <v>441401</v>
      </c>
      <c r="E13" s="301">
        <f aca="true" t="shared" si="0" ref="E13:E41">D13/C13*100</f>
        <v>97.96023897450465</v>
      </c>
      <c r="F13" s="303">
        <v>3897</v>
      </c>
      <c r="G13" s="301">
        <f aca="true" t="shared" si="1" ref="G13:G41">F13/C13*100</f>
        <v>0.8648622256941978</v>
      </c>
      <c r="H13" s="303">
        <v>4194</v>
      </c>
      <c r="I13" s="301">
        <f aca="true" t="shared" si="2" ref="I13:I41">H13/C13*100</f>
        <v>0.9307755131027625</v>
      </c>
      <c r="J13" s="304" t="s">
        <v>223</v>
      </c>
      <c r="K13" s="470" t="s">
        <v>223</v>
      </c>
      <c r="L13" s="300">
        <f>SUM(D13,F13,H13,J13)</f>
        <v>449492</v>
      </c>
      <c r="M13" s="301">
        <f aca="true" t="shared" si="3" ref="M13:M41">L13/C13*100</f>
        <v>99.75587671330162</v>
      </c>
    </row>
    <row r="14" spans="1:13" s="11" customFormat="1" ht="14.25" customHeight="1">
      <c r="A14" s="670" t="s">
        <v>66</v>
      </c>
      <c r="B14" s="671"/>
      <c r="C14" s="302">
        <v>51632</v>
      </c>
      <c r="D14" s="248">
        <v>21453</v>
      </c>
      <c r="E14" s="301">
        <f t="shared" si="0"/>
        <v>41.54981406879455</v>
      </c>
      <c r="F14" s="303">
        <v>9293</v>
      </c>
      <c r="G14" s="301">
        <f t="shared" si="1"/>
        <v>17.998528044623487</v>
      </c>
      <c r="H14" s="303">
        <v>8023</v>
      </c>
      <c r="I14" s="301">
        <f t="shared" si="2"/>
        <v>15.538813139138519</v>
      </c>
      <c r="J14" s="304">
        <v>1396</v>
      </c>
      <c r="K14" s="301">
        <f>J14/C14*100</f>
        <v>2.703749612643322</v>
      </c>
      <c r="L14" s="300">
        <f aca="true" t="shared" si="4" ref="L14:L23">SUM(D14,F14,H14,J14)</f>
        <v>40165</v>
      </c>
      <c r="M14" s="301">
        <f t="shared" si="3"/>
        <v>77.79090486519988</v>
      </c>
    </row>
    <row r="15" spans="1:13" s="11" customFormat="1" ht="14.25" customHeight="1">
      <c r="A15" s="670" t="s">
        <v>67</v>
      </c>
      <c r="B15" s="671"/>
      <c r="C15" s="302">
        <v>107912</v>
      </c>
      <c r="D15" s="248">
        <v>80160</v>
      </c>
      <c r="E15" s="301">
        <f t="shared" si="0"/>
        <v>74.28274890651642</v>
      </c>
      <c r="F15" s="303">
        <v>6689</v>
      </c>
      <c r="G15" s="301">
        <f t="shared" si="1"/>
        <v>6.19856920453703</v>
      </c>
      <c r="H15" s="303">
        <v>11369</v>
      </c>
      <c r="I15" s="301">
        <f t="shared" si="2"/>
        <v>10.535436281414485</v>
      </c>
      <c r="J15" s="304" t="s">
        <v>223</v>
      </c>
      <c r="K15" s="470" t="s">
        <v>223</v>
      </c>
      <c r="L15" s="300">
        <f t="shared" si="4"/>
        <v>98218</v>
      </c>
      <c r="M15" s="301">
        <f t="shared" si="3"/>
        <v>91.01675439246793</v>
      </c>
    </row>
    <row r="16" spans="1:13" s="11" customFormat="1" ht="14.25" customHeight="1">
      <c r="A16" s="670" t="s">
        <v>68</v>
      </c>
      <c r="B16" s="671"/>
      <c r="C16" s="302">
        <v>25903</v>
      </c>
      <c r="D16" s="248">
        <v>15903</v>
      </c>
      <c r="E16" s="301">
        <f t="shared" si="0"/>
        <v>61.394433077249744</v>
      </c>
      <c r="F16" s="303">
        <v>803</v>
      </c>
      <c r="G16" s="301">
        <f t="shared" si="1"/>
        <v>3.100027023896846</v>
      </c>
      <c r="H16" s="303">
        <v>4365</v>
      </c>
      <c r="I16" s="301">
        <f t="shared" si="2"/>
        <v>16.85132996178049</v>
      </c>
      <c r="J16" s="304" t="s">
        <v>223</v>
      </c>
      <c r="K16" s="470" t="s">
        <v>223</v>
      </c>
      <c r="L16" s="300">
        <f t="shared" si="4"/>
        <v>21071</v>
      </c>
      <c r="M16" s="301">
        <f t="shared" si="3"/>
        <v>81.34579006292707</v>
      </c>
    </row>
    <row r="17" spans="1:13" s="11" customFormat="1" ht="14.25" customHeight="1">
      <c r="A17" s="670" t="s">
        <v>69</v>
      </c>
      <c r="B17" s="671"/>
      <c r="C17" s="302">
        <v>13916</v>
      </c>
      <c r="D17" s="248">
        <v>7153</v>
      </c>
      <c r="E17" s="301">
        <f t="shared" si="0"/>
        <v>51.40126473124461</v>
      </c>
      <c r="F17" s="304" t="s">
        <v>223</v>
      </c>
      <c r="G17" s="470" t="s">
        <v>223</v>
      </c>
      <c r="H17" s="303">
        <v>2863</v>
      </c>
      <c r="I17" s="301">
        <f t="shared" si="2"/>
        <v>20.57344064386318</v>
      </c>
      <c r="J17" s="304" t="s">
        <v>223</v>
      </c>
      <c r="K17" s="470" t="s">
        <v>223</v>
      </c>
      <c r="L17" s="300">
        <f t="shared" si="4"/>
        <v>10016</v>
      </c>
      <c r="M17" s="301">
        <f t="shared" si="3"/>
        <v>71.97470537510779</v>
      </c>
    </row>
    <row r="18" spans="1:13" s="11" customFormat="1" ht="14.25" customHeight="1">
      <c r="A18" s="670" t="s">
        <v>70</v>
      </c>
      <c r="B18" s="671"/>
      <c r="C18" s="302">
        <v>65925</v>
      </c>
      <c r="D18" s="248">
        <v>33429</v>
      </c>
      <c r="E18" s="301">
        <f t="shared" si="0"/>
        <v>50.70762229806598</v>
      </c>
      <c r="F18" s="303">
        <v>5212</v>
      </c>
      <c r="G18" s="301">
        <f t="shared" si="1"/>
        <v>7.905953735305271</v>
      </c>
      <c r="H18" s="303">
        <v>7513</v>
      </c>
      <c r="I18" s="301">
        <f t="shared" si="2"/>
        <v>11.396283655669322</v>
      </c>
      <c r="J18" s="304" t="s">
        <v>223</v>
      </c>
      <c r="K18" s="470" t="s">
        <v>223</v>
      </c>
      <c r="L18" s="300">
        <f t="shared" si="4"/>
        <v>46154</v>
      </c>
      <c r="M18" s="301">
        <f t="shared" si="3"/>
        <v>70.00985968904058</v>
      </c>
    </row>
    <row r="19" spans="1:13" s="11" customFormat="1" ht="14.25" customHeight="1">
      <c r="A19" s="670" t="s">
        <v>1</v>
      </c>
      <c r="B19" s="671"/>
      <c r="C19" s="302">
        <v>21175</v>
      </c>
      <c r="D19" s="248">
        <v>15267</v>
      </c>
      <c r="E19" s="301">
        <f t="shared" si="0"/>
        <v>72.09917355371901</v>
      </c>
      <c r="F19" s="303">
        <v>1026</v>
      </c>
      <c r="G19" s="301">
        <f t="shared" si="1"/>
        <v>4.845336481700118</v>
      </c>
      <c r="H19" s="303">
        <v>1518</v>
      </c>
      <c r="I19" s="301">
        <f t="shared" si="2"/>
        <v>7.1688311688311686</v>
      </c>
      <c r="J19" s="304" t="s">
        <v>223</v>
      </c>
      <c r="K19" s="470" t="s">
        <v>223</v>
      </c>
      <c r="L19" s="300">
        <f t="shared" si="4"/>
        <v>17811</v>
      </c>
      <c r="M19" s="301">
        <f t="shared" si="3"/>
        <v>84.11334120425029</v>
      </c>
    </row>
    <row r="20" spans="1:13" s="11" customFormat="1" ht="14.25" customHeight="1">
      <c r="A20" s="670" t="s">
        <v>247</v>
      </c>
      <c r="B20" s="671"/>
      <c r="C20" s="302">
        <v>35574</v>
      </c>
      <c r="D20" s="248">
        <v>30838</v>
      </c>
      <c r="E20" s="301">
        <f t="shared" si="0"/>
        <v>86.68690616742565</v>
      </c>
      <c r="F20" s="303">
        <v>4557</v>
      </c>
      <c r="G20" s="301">
        <f t="shared" si="1"/>
        <v>12.8099173553719</v>
      </c>
      <c r="H20" s="303">
        <v>161</v>
      </c>
      <c r="I20" s="301">
        <f t="shared" si="2"/>
        <v>0.452577725304998</v>
      </c>
      <c r="J20" s="304" t="s">
        <v>223</v>
      </c>
      <c r="K20" s="470" t="s">
        <v>223</v>
      </c>
      <c r="L20" s="300">
        <f t="shared" si="4"/>
        <v>35556</v>
      </c>
      <c r="M20" s="301">
        <f t="shared" si="3"/>
        <v>99.94940124810255</v>
      </c>
    </row>
    <row r="21" spans="1:13" s="11" customFormat="1" ht="14.25" customHeight="1">
      <c r="A21" s="670" t="s">
        <v>382</v>
      </c>
      <c r="B21" s="671"/>
      <c r="C21" s="302">
        <v>113581</v>
      </c>
      <c r="D21" s="248">
        <v>105350</v>
      </c>
      <c r="E21" s="301">
        <f t="shared" si="0"/>
        <v>92.75318935385319</v>
      </c>
      <c r="F21" s="303">
        <v>6996</v>
      </c>
      <c r="G21" s="301">
        <f t="shared" si="1"/>
        <v>6.159480899094039</v>
      </c>
      <c r="H21" s="303">
        <v>557</v>
      </c>
      <c r="I21" s="301">
        <f t="shared" si="2"/>
        <v>0.49039892235497134</v>
      </c>
      <c r="J21" s="304">
        <v>326</v>
      </c>
      <c r="K21" s="301">
        <f>J21/C21*100</f>
        <v>0.28701983606413045</v>
      </c>
      <c r="L21" s="300">
        <f t="shared" si="4"/>
        <v>113229</v>
      </c>
      <c r="M21" s="301">
        <f t="shared" si="3"/>
        <v>99.69008901136634</v>
      </c>
    </row>
    <row r="22" spans="1:13" s="11" customFormat="1" ht="14.25" customHeight="1">
      <c r="A22" s="670" t="s">
        <v>383</v>
      </c>
      <c r="B22" s="671"/>
      <c r="C22" s="302">
        <v>49990</v>
      </c>
      <c r="D22" s="248">
        <v>46679</v>
      </c>
      <c r="E22" s="301">
        <f t="shared" si="0"/>
        <v>93.37667533506702</v>
      </c>
      <c r="F22" s="303">
        <v>2024</v>
      </c>
      <c r="G22" s="301">
        <f t="shared" si="1"/>
        <v>4.04880976195239</v>
      </c>
      <c r="H22" s="303">
        <v>1287</v>
      </c>
      <c r="I22" s="301">
        <f t="shared" si="2"/>
        <v>2.5745149029805963</v>
      </c>
      <c r="J22" s="304" t="s">
        <v>223</v>
      </c>
      <c r="K22" s="470" t="s">
        <v>223</v>
      </c>
      <c r="L22" s="300">
        <f t="shared" si="4"/>
        <v>49990</v>
      </c>
      <c r="M22" s="301">
        <f t="shared" si="3"/>
        <v>100</v>
      </c>
    </row>
    <row r="23" spans="1:13" s="11" customFormat="1" ht="14.25" customHeight="1">
      <c r="A23" s="670" t="s">
        <v>384</v>
      </c>
      <c r="B23" s="671"/>
      <c r="C23" s="302">
        <v>53006</v>
      </c>
      <c r="D23" s="248">
        <v>51707</v>
      </c>
      <c r="E23" s="301">
        <f t="shared" si="0"/>
        <v>97.54933403765611</v>
      </c>
      <c r="F23" s="304" t="s">
        <v>223</v>
      </c>
      <c r="G23" s="470" t="s">
        <v>223</v>
      </c>
      <c r="H23" s="304" t="s">
        <v>381</v>
      </c>
      <c r="I23" s="470" t="s">
        <v>223</v>
      </c>
      <c r="J23" s="304" t="s">
        <v>223</v>
      </c>
      <c r="K23" s="470" t="s">
        <v>223</v>
      </c>
      <c r="L23" s="300">
        <f t="shared" si="4"/>
        <v>51707</v>
      </c>
      <c r="M23" s="301">
        <f t="shared" si="3"/>
        <v>97.54933403765611</v>
      </c>
    </row>
    <row r="24" spans="1:14" ht="14.25" customHeight="1">
      <c r="A24" s="82"/>
      <c r="B24" s="83"/>
      <c r="C24" s="305"/>
      <c r="D24" s="306"/>
      <c r="E24" s="471"/>
      <c r="F24" s="100"/>
      <c r="G24" s="471"/>
      <c r="H24" s="100"/>
      <c r="I24" s="471"/>
      <c r="J24" s="144"/>
      <c r="K24" s="471"/>
      <c r="L24" s="100"/>
      <c r="M24" s="471"/>
      <c r="N24" s="100"/>
    </row>
    <row r="25" spans="1:13" s="10" customFormat="1" ht="14.25" customHeight="1">
      <c r="A25" s="670" t="s">
        <v>385</v>
      </c>
      <c r="B25" s="671"/>
      <c r="C25" s="302">
        <f>C26</f>
        <v>6156</v>
      </c>
      <c r="D25" s="248" t="str">
        <f>D26</f>
        <v>－</v>
      </c>
      <c r="E25" s="248" t="str">
        <f>E26</f>
        <v>－</v>
      </c>
      <c r="F25" s="307">
        <f>F26</f>
        <v>4209</v>
      </c>
      <c r="G25" s="472">
        <f t="shared" si="1"/>
        <v>68.37231968810916</v>
      </c>
      <c r="H25" s="307">
        <f>H26</f>
        <v>1947</v>
      </c>
      <c r="I25" s="472">
        <f t="shared" si="2"/>
        <v>31.62768031189084</v>
      </c>
      <c r="J25" s="248" t="s">
        <v>223</v>
      </c>
      <c r="K25" s="478" t="s">
        <v>223</v>
      </c>
      <c r="L25" s="307">
        <f>L26</f>
        <v>6156</v>
      </c>
      <c r="M25" s="472">
        <f t="shared" si="3"/>
        <v>100</v>
      </c>
    </row>
    <row r="26" spans="1:14" ht="14.25" customHeight="1">
      <c r="A26" s="222"/>
      <c r="B26" s="235" t="s">
        <v>3</v>
      </c>
      <c r="C26" s="308">
        <v>6156</v>
      </c>
      <c r="D26" s="309" t="s">
        <v>16</v>
      </c>
      <c r="E26" s="309" t="s">
        <v>16</v>
      </c>
      <c r="F26" s="309">
        <v>4209</v>
      </c>
      <c r="G26" s="473">
        <f t="shared" si="1"/>
        <v>68.37231968810916</v>
      </c>
      <c r="H26" s="309">
        <v>1947</v>
      </c>
      <c r="I26" s="473">
        <f t="shared" si="2"/>
        <v>31.62768031189084</v>
      </c>
      <c r="J26" s="309" t="s">
        <v>223</v>
      </c>
      <c r="K26" s="473" t="s">
        <v>223</v>
      </c>
      <c r="L26" s="91">
        <f>SUM(D26,F26,H26,J26)</f>
        <v>6156</v>
      </c>
      <c r="M26" s="473">
        <f t="shared" si="3"/>
        <v>100</v>
      </c>
      <c r="N26" s="100"/>
    </row>
    <row r="27" spans="1:14" ht="14.25" customHeight="1">
      <c r="A27" s="222"/>
      <c r="B27" s="235"/>
      <c r="C27" s="308"/>
      <c r="D27" s="306"/>
      <c r="E27" s="474"/>
      <c r="F27" s="306"/>
      <c r="G27" s="474"/>
      <c r="H27" s="306"/>
      <c r="I27" s="474"/>
      <c r="J27" s="306"/>
      <c r="K27" s="474"/>
      <c r="L27" s="306"/>
      <c r="M27" s="474"/>
      <c r="N27" s="100"/>
    </row>
    <row r="28" spans="1:18" ht="14.25" customHeight="1">
      <c r="A28" s="670" t="s">
        <v>387</v>
      </c>
      <c r="B28" s="671"/>
      <c r="C28" s="302">
        <f>SUM(C29:C30)</f>
        <v>63975</v>
      </c>
      <c r="D28" s="307">
        <f>SUM(D29:D30)</f>
        <v>60260</v>
      </c>
      <c r="E28" s="472">
        <f t="shared" si="0"/>
        <v>94.19304415787417</v>
      </c>
      <c r="F28" s="307">
        <f>SUM(F29:F30)</f>
        <v>1560</v>
      </c>
      <c r="G28" s="472">
        <f>F28/C28*100</f>
        <v>2.4384525205158267</v>
      </c>
      <c r="H28" s="307">
        <f>SUM(H29:H30)</f>
        <v>1301</v>
      </c>
      <c r="I28" s="472">
        <f t="shared" si="2"/>
        <v>2.033606877686596</v>
      </c>
      <c r="J28" s="248" t="s">
        <v>223</v>
      </c>
      <c r="K28" s="478" t="s">
        <v>223</v>
      </c>
      <c r="L28" s="307">
        <f>SUM(L29:L30)</f>
        <v>63121</v>
      </c>
      <c r="M28" s="472">
        <f t="shared" si="3"/>
        <v>98.66510355607659</v>
      </c>
      <c r="N28" s="11"/>
      <c r="O28" s="11"/>
      <c r="P28" s="11"/>
      <c r="Q28" s="11"/>
      <c r="R28" s="11"/>
    </row>
    <row r="29" spans="1:14" ht="14.25" customHeight="1">
      <c r="A29" s="222"/>
      <c r="B29" s="235" t="s">
        <v>5</v>
      </c>
      <c r="C29" s="308">
        <v>37516</v>
      </c>
      <c r="D29" s="180">
        <v>33896</v>
      </c>
      <c r="E29" s="475">
        <f t="shared" si="0"/>
        <v>90.35078366563599</v>
      </c>
      <c r="F29" s="180">
        <v>1560</v>
      </c>
      <c r="G29" s="475">
        <f t="shared" si="1"/>
        <v>4.158225823648577</v>
      </c>
      <c r="H29" s="180">
        <v>1233</v>
      </c>
      <c r="I29" s="475">
        <f t="shared" si="2"/>
        <v>3.2865977183068558</v>
      </c>
      <c r="J29" s="309" t="s">
        <v>223</v>
      </c>
      <c r="K29" s="473" t="s">
        <v>223</v>
      </c>
      <c r="L29" s="91">
        <f>SUM(D29,F29,H29,J29)</f>
        <v>36689</v>
      </c>
      <c r="M29" s="475">
        <f t="shared" si="3"/>
        <v>97.79560720759143</v>
      </c>
      <c r="N29" s="100"/>
    </row>
    <row r="30" spans="1:14" ht="14.25" customHeight="1">
      <c r="A30" s="222"/>
      <c r="B30" s="235" t="s">
        <v>6</v>
      </c>
      <c r="C30" s="308">
        <v>26459</v>
      </c>
      <c r="D30" s="180">
        <v>26364</v>
      </c>
      <c r="E30" s="475">
        <f t="shared" si="0"/>
        <v>99.64095392871991</v>
      </c>
      <c r="F30" s="309" t="s">
        <v>386</v>
      </c>
      <c r="G30" s="473" t="s">
        <v>223</v>
      </c>
      <c r="H30" s="180">
        <v>68</v>
      </c>
      <c r="I30" s="475">
        <f t="shared" si="2"/>
        <v>0.25700139838996183</v>
      </c>
      <c r="J30" s="309" t="s">
        <v>223</v>
      </c>
      <c r="K30" s="473" t="s">
        <v>223</v>
      </c>
      <c r="L30" s="91">
        <f>SUM(D30,F30,H30,J30)</f>
        <v>26432</v>
      </c>
      <c r="M30" s="475">
        <f t="shared" si="3"/>
        <v>99.89795532710987</v>
      </c>
      <c r="N30" s="100"/>
    </row>
    <row r="31" spans="1:14" ht="14.25" customHeight="1">
      <c r="A31" s="222"/>
      <c r="B31" s="235"/>
      <c r="C31" s="308"/>
      <c r="D31" s="306"/>
      <c r="E31" s="474"/>
      <c r="F31" s="306"/>
      <c r="G31" s="474"/>
      <c r="H31" s="306"/>
      <c r="I31" s="474"/>
      <c r="J31" s="306"/>
      <c r="K31" s="474"/>
      <c r="L31" s="306"/>
      <c r="M31" s="474"/>
      <c r="N31" s="100"/>
    </row>
    <row r="32" spans="1:14" ht="14.25" customHeight="1">
      <c r="A32" s="670" t="s">
        <v>388</v>
      </c>
      <c r="B32" s="671"/>
      <c r="C32" s="302">
        <f>SUM(C33:C34)</f>
        <v>32767</v>
      </c>
      <c r="D32" s="307">
        <f>SUM(D33:D34)</f>
        <v>19547</v>
      </c>
      <c r="E32" s="476">
        <f t="shared" si="0"/>
        <v>59.654530472731714</v>
      </c>
      <c r="F32" s="307">
        <f>SUM(F33:F34)</f>
        <v>8288</v>
      </c>
      <c r="G32" s="476">
        <f t="shared" si="1"/>
        <v>25.293740653706475</v>
      </c>
      <c r="H32" s="307">
        <f>SUM(H33:H34)</f>
        <v>2712</v>
      </c>
      <c r="I32" s="476">
        <f t="shared" si="2"/>
        <v>8.27661976989044</v>
      </c>
      <c r="J32" s="307">
        <v>762</v>
      </c>
      <c r="K32" s="476">
        <f>J32/C32*100</f>
        <v>2.325510422070986</v>
      </c>
      <c r="L32" s="307">
        <f>SUM(L33:L34)</f>
        <v>31309</v>
      </c>
      <c r="M32" s="480">
        <f t="shared" si="3"/>
        <v>95.55040131839961</v>
      </c>
      <c r="N32" s="100"/>
    </row>
    <row r="33" spans="1:14" ht="14.25" customHeight="1">
      <c r="A33" s="222"/>
      <c r="B33" s="235" t="s">
        <v>8</v>
      </c>
      <c r="C33" s="308">
        <v>19846</v>
      </c>
      <c r="D33" s="180">
        <v>10551</v>
      </c>
      <c r="E33" s="475">
        <f t="shared" si="0"/>
        <v>53.16436561523733</v>
      </c>
      <c r="F33" s="180">
        <v>5554</v>
      </c>
      <c r="G33" s="475">
        <f t="shared" si="1"/>
        <v>27.985488259598913</v>
      </c>
      <c r="H33" s="180">
        <v>2392</v>
      </c>
      <c r="I33" s="475">
        <f t="shared" si="2"/>
        <v>12.05280661090396</v>
      </c>
      <c r="J33" s="180">
        <v>762</v>
      </c>
      <c r="K33" s="475">
        <f>J33/C33*100</f>
        <v>3.839564647787967</v>
      </c>
      <c r="L33" s="91">
        <f>SUM(D33,F33,H33,J33)</f>
        <v>19259</v>
      </c>
      <c r="M33" s="475">
        <f t="shared" si="3"/>
        <v>97.04222513352818</v>
      </c>
      <c r="N33" s="100"/>
    </row>
    <row r="34" spans="1:14" ht="14.25" customHeight="1">
      <c r="A34" s="222"/>
      <c r="B34" s="235" t="s">
        <v>389</v>
      </c>
      <c r="C34" s="308">
        <v>12921</v>
      </c>
      <c r="D34" s="180">
        <v>8996</v>
      </c>
      <c r="E34" s="475">
        <f t="shared" si="0"/>
        <v>69.62309418775637</v>
      </c>
      <c r="F34" s="180">
        <v>2734</v>
      </c>
      <c r="G34" s="475">
        <f t="shared" si="1"/>
        <v>21.159352991254547</v>
      </c>
      <c r="H34" s="180">
        <v>320</v>
      </c>
      <c r="I34" s="475">
        <f t="shared" si="2"/>
        <v>2.476588499342156</v>
      </c>
      <c r="J34" s="309" t="s">
        <v>223</v>
      </c>
      <c r="K34" s="473" t="s">
        <v>223</v>
      </c>
      <c r="L34" s="91">
        <f>SUM(D34,F34,H34,J34)</f>
        <v>12050</v>
      </c>
      <c r="M34" s="475">
        <f t="shared" si="3"/>
        <v>93.25903567835306</v>
      </c>
      <c r="N34" s="100"/>
    </row>
    <row r="35" spans="1:14" ht="14.25" customHeight="1">
      <c r="A35" s="222"/>
      <c r="B35" s="235"/>
      <c r="C35" s="308"/>
      <c r="D35" s="306"/>
      <c r="E35" s="474"/>
      <c r="F35" s="306"/>
      <c r="G35" s="474"/>
      <c r="H35" s="306"/>
      <c r="I35" s="474"/>
      <c r="J35" s="306"/>
      <c r="K35" s="474"/>
      <c r="L35" s="306"/>
      <c r="M35" s="474"/>
      <c r="N35" s="100"/>
    </row>
    <row r="36" spans="1:14" ht="14.25" customHeight="1">
      <c r="A36" s="670" t="s">
        <v>390</v>
      </c>
      <c r="B36" s="671"/>
      <c r="C36" s="302">
        <f>C37</f>
        <v>17782</v>
      </c>
      <c r="D36" s="307">
        <f>D37</f>
        <v>16276</v>
      </c>
      <c r="E36" s="472">
        <f t="shared" si="0"/>
        <v>91.53076144415702</v>
      </c>
      <c r="F36" s="307">
        <f>F37</f>
        <v>1142</v>
      </c>
      <c r="G36" s="472">
        <f t="shared" si="1"/>
        <v>6.422224721628614</v>
      </c>
      <c r="H36" s="307">
        <f>H37</f>
        <v>307</v>
      </c>
      <c r="I36" s="472">
        <f t="shared" si="2"/>
        <v>1.7264649645709143</v>
      </c>
      <c r="J36" s="248" t="s">
        <v>223</v>
      </c>
      <c r="K36" s="478" t="s">
        <v>223</v>
      </c>
      <c r="L36" s="307">
        <f>L37</f>
        <v>17725</v>
      </c>
      <c r="M36" s="472">
        <f t="shared" si="3"/>
        <v>99.67945113035654</v>
      </c>
      <c r="N36" s="100"/>
    </row>
    <row r="37" spans="1:14" ht="14.25" customHeight="1">
      <c r="A37" s="222"/>
      <c r="B37" s="235" t="s">
        <v>391</v>
      </c>
      <c r="C37" s="308">
        <v>17782</v>
      </c>
      <c r="D37" s="180">
        <v>16276</v>
      </c>
      <c r="E37" s="475">
        <f t="shared" si="0"/>
        <v>91.53076144415702</v>
      </c>
      <c r="F37" s="180">
        <v>1142</v>
      </c>
      <c r="G37" s="475">
        <f t="shared" si="1"/>
        <v>6.422224721628614</v>
      </c>
      <c r="H37" s="180">
        <v>307</v>
      </c>
      <c r="I37" s="475">
        <f t="shared" si="2"/>
        <v>1.7264649645709143</v>
      </c>
      <c r="J37" s="309" t="s">
        <v>223</v>
      </c>
      <c r="K37" s="473" t="s">
        <v>223</v>
      </c>
      <c r="L37" s="91">
        <f>SUM(D37,F37,H37,J37)</f>
        <v>17725</v>
      </c>
      <c r="M37" s="475">
        <f t="shared" si="3"/>
        <v>99.67945113035654</v>
      </c>
      <c r="N37" s="100"/>
    </row>
    <row r="38" spans="1:14" ht="14.25" customHeight="1">
      <c r="A38" s="222"/>
      <c r="B38" s="235"/>
      <c r="C38" s="308"/>
      <c r="D38" s="306"/>
      <c r="E38" s="474"/>
      <c r="F38" s="306"/>
      <c r="G38" s="474"/>
      <c r="H38" s="306"/>
      <c r="I38" s="474"/>
      <c r="J38" s="306"/>
      <c r="K38" s="474"/>
      <c r="L38" s="306"/>
      <c r="M38" s="474"/>
      <c r="N38" s="100"/>
    </row>
    <row r="39" spans="1:14" ht="14.25" customHeight="1">
      <c r="A39" s="670" t="s">
        <v>392</v>
      </c>
      <c r="B39" s="671"/>
      <c r="C39" s="302">
        <f>SUM(C40:C41)</f>
        <v>24757</v>
      </c>
      <c r="D39" s="307">
        <f>SUM(D40:D41)</f>
        <v>10648</v>
      </c>
      <c r="E39" s="476">
        <f t="shared" si="0"/>
        <v>43.0100577614412</v>
      </c>
      <c r="F39" s="307">
        <f>SUM(F40:F41)</f>
        <v>3893</v>
      </c>
      <c r="G39" s="476">
        <f t="shared" si="1"/>
        <v>15.72484549824292</v>
      </c>
      <c r="H39" s="307">
        <f>SUM(H40:H41)</f>
        <v>5012</v>
      </c>
      <c r="I39" s="476">
        <f t="shared" si="2"/>
        <v>20.244779254352306</v>
      </c>
      <c r="J39" s="248" t="s">
        <v>223</v>
      </c>
      <c r="K39" s="478" t="s">
        <v>223</v>
      </c>
      <c r="L39" s="307">
        <f>SUM(L40:L41)</f>
        <v>19553</v>
      </c>
      <c r="M39" s="480">
        <f t="shared" si="3"/>
        <v>78.97968251403643</v>
      </c>
      <c r="N39" s="100"/>
    </row>
    <row r="40" spans="1:14" ht="14.25" customHeight="1">
      <c r="A40" s="222"/>
      <c r="B40" s="235" t="s">
        <v>10</v>
      </c>
      <c r="C40" s="308">
        <v>7992</v>
      </c>
      <c r="D40" s="180">
        <v>3220</v>
      </c>
      <c r="E40" s="475">
        <f t="shared" si="0"/>
        <v>40.290290290290294</v>
      </c>
      <c r="F40" s="180">
        <v>403</v>
      </c>
      <c r="G40" s="475">
        <f t="shared" si="1"/>
        <v>5.0425425425425425</v>
      </c>
      <c r="H40" s="180">
        <v>2385</v>
      </c>
      <c r="I40" s="475">
        <f t="shared" si="2"/>
        <v>29.84234234234234</v>
      </c>
      <c r="J40" s="309" t="s">
        <v>223</v>
      </c>
      <c r="K40" s="473" t="s">
        <v>223</v>
      </c>
      <c r="L40" s="91">
        <f>SUM(D40,F40,H40,J40)</f>
        <v>6008</v>
      </c>
      <c r="M40" s="475">
        <f t="shared" si="3"/>
        <v>75.17517517517518</v>
      </c>
      <c r="N40" s="100"/>
    </row>
    <row r="41" spans="1:14" ht="14.25" customHeight="1">
      <c r="A41" s="222"/>
      <c r="B41" s="235" t="s">
        <v>393</v>
      </c>
      <c r="C41" s="308">
        <v>16765</v>
      </c>
      <c r="D41" s="180">
        <v>7428</v>
      </c>
      <c r="E41" s="475">
        <f t="shared" si="0"/>
        <v>44.30659111243662</v>
      </c>
      <c r="F41" s="180">
        <v>3490</v>
      </c>
      <c r="G41" s="475">
        <f t="shared" si="1"/>
        <v>20.81717864598867</v>
      </c>
      <c r="H41" s="180">
        <v>2627</v>
      </c>
      <c r="I41" s="475">
        <f t="shared" si="2"/>
        <v>15.669549657023559</v>
      </c>
      <c r="J41" s="309" t="s">
        <v>223</v>
      </c>
      <c r="K41" s="473" t="s">
        <v>223</v>
      </c>
      <c r="L41" s="91">
        <f>SUM(D41,F41,H41,J41)</f>
        <v>13545</v>
      </c>
      <c r="M41" s="475">
        <f t="shared" si="3"/>
        <v>80.79331941544885</v>
      </c>
      <c r="N41" s="100"/>
    </row>
    <row r="42" spans="1:14" ht="14.25" customHeight="1">
      <c r="A42" s="222"/>
      <c r="B42" s="235"/>
      <c r="C42" s="310"/>
      <c r="D42" s="311"/>
      <c r="E42" s="312"/>
      <c r="F42" s="311"/>
      <c r="G42" s="312"/>
      <c r="H42" s="311"/>
      <c r="I42" s="312"/>
      <c r="J42" s="311"/>
      <c r="K42" s="313"/>
      <c r="L42" s="311" t="s">
        <v>394</v>
      </c>
      <c r="M42" s="312"/>
      <c r="N42" s="100"/>
    </row>
    <row r="43" spans="1:14" ht="14.25" customHeight="1">
      <c r="A43" s="668" t="s">
        <v>395</v>
      </c>
      <c r="B43" s="668"/>
      <c r="C43" s="668"/>
      <c r="D43" s="668"/>
      <c r="E43" s="668"/>
      <c r="F43" s="222"/>
      <c r="G43" s="222"/>
      <c r="H43" s="222"/>
      <c r="I43" s="222"/>
      <c r="J43" s="192"/>
      <c r="K43" s="222"/>
      <c r="L43" s="222"/>
      <c r="M43" s="222"/>
      <c r="N43" s="100"/>
    </row>
    <row r="44" spans="1:14" ht="14.25" customHeight="1">
      <c r="A44" s="669" t="s">
        <v>450</v>
      </c>
      <c r="B44" s="669"/>
      <c r="C44" s="669"/>
      <c r="D44" s="669"/>
      <c r="E44" s="669"/>
      <c r="F44" s="669"/>
      <c r="G44" s="222"/>
      <c r="H44" s="222"/>
      <c r="I44" s="222"/>
      <c r="J44" s="192"/>
      <c r="K44" s="222"/>
      <c r="L44" s="222"/>
      <c r="M44" s="222"/>
      <c r="N44" s="100"/>
    </row>
    <row r="45" spans="1:14" ht="14.25" customHeight="1">
      <c r="A45" s="669" t="s">
        <v>396</v>
      </c>
      <c r="B45" s="669"/>
      <c r="C45" s="669"/>
      <c r="D45" s="669"/>
      <c r="E45" s="669"/>
      <c r="F45" s="669"/>
      <c r="G45" s="222"/>
      <c r="H45" s="222"/>
      <c r="I45" s="222"/>
      <c r="J45" s="192"/>
      <c r="K45" s="222"/>
      <c r="L45" s="222"/>
      <c r="M45" s="222"/>
      <c r="N45" s="100"/>
    </row>
    <row r="46" spans="1:14" ht="14.25">
      <c r="A46" s="669"/>
      <c r="B46" s="669"/>
      <c r="C46" s="669"/>
      <c r="D46" s="222"/>
      <c r="E46" s="222"/>
      <c r="F46" s="222"/>
      <c r="G46" s="222"/>
      <c r="H46" s="222"/>
      <c r="I46" s="222"/>
      <c r="J46" s="192"/>
      <c r="K46" s="222"/>
      <c r="L46" s="222"/>
      <c r="M46" s="222"/>
      <c r="N46" s="100"/>
    </row>
    <row r="47" spans="1:14" ht="14.25">
      <c r="A47" s="100"/>
      <c r="B47" s="314"/>
      <c r="C47" s="100"/>
      <c r="D47" s="100"/>
      <c r="E47" s="100"/>
      <c r="F47" s="100"/>
      <c r="G47" s="100"/>
      <c r="H47" s="100"/>
      <c r="I47" s="100"/>
      <c r="J47" s="144"/>
      <c r="K47" s="100"/>
      <c r="L47" s="100"/>
      <c r="M47" s="100"/>
      <c r="N47" s="100"/>
    </row>
    <row r="48" spans="1:2" ht="14.25">
      <c r="A48" s="246"/>
      <c r="B48" s="246"/>
    </row>
    <row r="49" spans="1:2" ht="14.25">
      <c r="A49" s="246"/>
      <c r="B49" s="246"/>
    </row>
    <row r="50" spans="1:2" ht="14.25">
      <c r="A50" s="246"/>
      <c r="B50" s="246"/>
    </row>
    <row r="51" spans="1:2" ht="14.25">
      <c r="A51" s="246"/>
      <c r="B51" s="246"/>
    </row>
    <row r="52" spans="1:2" ht="14.25">
      <c r="A52" s="246"/>
      <c r="B52" s="246"/>
    </row>
    <row r="53" spans="1:2" ht="14.25">
      <c r="A53" s="246"/>
      <c r="B53" s="246"/>
    </row>
    <row r="54" spans="1:2" ht="14.25">
      <c r="A54" s="246"/>
      <c r="B54" s="246"/>
    </row>
    <row r="55" spans="1:2" ht="14.25">
      <c r="A55" s="246"/>
      <c r="B55" s="246"/>
    </row>
    <row r="56" spans="1:2" ht="14.25">
      <c r="A56" s="246"/>
      <c r="B56" s="246"/>
    </row>
    <row r="57" spans="1:2" ht="14.25">
      <c r="A57" s="246"/>
      <c r="B57" s="246"/>
    </row>
    <row r="58" spans="1:2" ht="14.25">
      <c r="A58" s="246"/>
      <c r="B58" s="246"/>
    </row>
    <row r="59" spans="1:2" ht="14.25">
      <c r="A59" s="246"/>
      <c r="B59" s="246"/>
    </row>
    <row r="60" spans="1:2" ht="14.25">
      <c r="A60" s="246"/>
      <c r="B60" s="246"/>
    </row>
    <row r="61" spans="1:2" ht="14.25">
      <c r="A61" s="246"/>
      <c r="B61" s="246"/>
    </row>
    <row r="62" spans="1:2" ht="14.25">
      <c r="A62" s="246"/>
      <c r="B62" s="246"/>
    </row>
    <row r="63" spans="1:2" ht="14.25">
      <c r="A63" s="246"/>
      <c r="B63" s="246"/>
    </row>
    <row r="64" spans="1:2" ht="14.25">
      <c r="A64" s="246"/>
      <c r="B64" s="246"/>
    </row>
    <row r="65" spans="1:2" ht="14.25">
      <c r="A65" s="246"/>
      <c r="B65" s="246"/>
    </row>
    <row r="66" spans="1:2" ht="14.25">
      <c r="A66" s="246"/>
      <c r="B66" s="246"/>
    </row>
    <row r="67" spans="1:2" ht="14.25">
      <c r="A67" s="246"/>
      <c r="B67" s="246"/>
    </row>
    <row r="68" spans="1:2" ht="14.25">
      <c r="A68" s="246"/>
      <c r="B68" s="246"/>
    </row>
    <row r="69" spans="1:2" ht="14.25">
      <c r="A69" s="246"/>
      <c r="B69" s="246"/>
    </row>
    <row r="70" spans="1:2" ht="14.25">
      <c r="A70" s="246"/>
      <c r="B70" s="246"/>
    </row>
    <row r="71" spans="1:2" ht="14.25">
      <c r="A71" s="246"/>
      <c r="B71" s="246"/>
    </row>
    <row r="72" spans="1:2" ht="14.25">
      <c r="A72" s="246"/>
      <c r="B72" s="246"/>
    </row>
    <row r="73" spans="1:2" ht="14.25">
      <c r="A73" s="246"/>
      <c r="B73" s="246"/>
    </row>
    <row r="74" spans="1:2" ht="14.25">
      <c r="A74" s="246"/>
      <c r="B74" s="246"/>
    </row>
    <row r="75" spans="1:2" ht="14.25">
      <c r="A75" s="246"/>
      <c r="B75" s="246"/>
    </row>
    <row r="76" spans="1:2" ht="14.25">
      <c r="A76" s="246"/>
      <c r="B76" s="246"/>
    </row>
    <row r="77" spans="1:2" ht="14.25">
      <c r="A77" s="246"/>
      <c r="B77" s="246"/>
    </row>
    <row r="78" spans="1:2" ht="14.25">
      <c r="A78" s="246"/>
      <c r="B78" s="246"/>
    </row>
    <row r="79" spans="1:2" ht="14.25">
      <c r="A79" s="246"/>
      <c r="B79" s="246"/>
    </row>
    <row r="80" spans="1:2" ht="14.25">
      <c r="A80" s="246"/>
      <c r="B80" s="246"/>
    </row>
    <row r="81" spans="1:2" ht="14.25">
      <c r="A81" s="246"/>
      <c r="B81" s="246"/>
    </row>
    <row r="82" spans="1:2" ht="14.25">
      <c r="A82" s="246"/>
      <c r="B82" s="246"/>
    </row>
    <row r="83" spans="1:2" ht="14.25">
      <c r="A83" s="246"/>
      <c r="B83" s="246"/>
    </row>
    <row r="84" spans="1:2" ht="14.25">
      <c r="A84" s="246"/>
      <c r="B84" s="246"/>
    </row>
    <row r="85" spans="1:2" ht="14.25">
      <c r="A85" s="246"/>
      <c r="B85" s="246"/>
    </row>
    <row r="86" spans="1:2" ht="14.25">
      <c r="A86" s="246"/>
      <c r="B86" s="246"/>
    </row>
    <row r="87" spans="1:2" ht="14.25">
      <c r="A87" s="246"/>
      <c r="B87" s="246"/>
    </row>
    <row r="88" spans="1:2" ht="14.25">
      <c r="A88" s="246"/>
      <c r="B88" s="246"/>
    </row>
    <row r="89" spans="1:2" ht="14.25">
      <c r="A89" s="246"/>
      <c r="B89" s="246"/>
    </row>
    <row r="90" spans="1:2" ht="14.25">
      <c r="A90" s="246"/>
      <c r="B90" s="246"/>
    </row>
    <row r="91" spans="1:2" ht="14.25">
      <c r="A91" s="246"/>
      <c r="B91" s="246"/>
    </row>
    <row r="92" spans="1:2" ht="14.25">
      <c r="A92" s="246"/>
      <c r="B92" s="246"/>
    </row>
    <row r="93" spans="1:2" ht="14.25">
      <c r="A93" s="246"/>
      <c r="B93" s="246"/>
    </row>
    <row r="94" spans="1:2" ht="14.25">
      <c r="A94" s="246"/>
      <c r="B94" s="246"/>
    </row>
    <row r="95" spans="1:2" ht="14.25">
      <c r="A95" s="246"/>
      <c r="B95" s="246"/>
    </row>
    <row r="96" spans="1:2" ht="14.25">
      <c r="A96" s="246"/>
      <c r="B96" s="246"/>
    </row>
    <row r="97" spans="1:2" ht="14.25">
      <c r="A97" s="246"/>
      <c r="B97" s="246"/>
    </row>
    <row r="98" spans="1:2" ht="14.25">
      <c r="A98" s="246"/>
      <c r="B98" s="246"/>
    </row>
    <row r="99" spans="1:2" ht="14.25">
      <c r="A99" s="246"/>
      <c r="B99" s="246"/>
    </row>
    <row r="100" spans="1:2" ht="14.25">
      <c r="A100" s="246"/>
      <c r="B100" s="246"/>
    </row>
    <row r="101" spans="1:2" ht="14.25">
      <c r="A101" s="246"/>
      <c r="B101" s="246"/>
    </row>
    <row r="102" spans="1:2" ht="14.25">
      <c r="A102" s="246"/>
      <c r="B102" s="246"/>
    </row>
    <row r="103" spans="1:2" ht="14.25">
      <c r="A103" s="246"/>
      <c r="B103" s="246"/>
    </row>
    <row r="104" spans="1:2" ht="14.25">
      <c r="A104" s="246"/>
      <c r="B104" s="246"/>
    </row>
    <row r="105" spans="1:2" ht="14.25">
      <c r="A105" s="246"/>
      <c r="B105" s="246"/>
    </row>
    <row r="106" spans="1:2" ht="14.25">
      <c r="A106" s="246"/>
      <c r="B106" s="246"/>
    </row>
    <row r="107" spans="1:2" ht="14.25">
      <c r="A107" s="246"/>
      <c r="B107" s="246"/>
    </row>
    <row r="108" spans="1:2" ht="14.25">
      <c r="A108" s="246"/>
      <c r="B108" s="246"/>
    </row>
    <row r="109" spans="1:2" ht="14.25">
      <c r="A109" s="246"/>
      <c r="B109" s="246"/>
    </row>
    <row r="110" spans="1:2" ht="14.25">
      <c r="A110" s="246"/>
      <c r="B110" s="246"/>
    </row>
    <row r="111" spans="1:2" ht="14.25">
      <c r="A111" s="246"/>
      <c r="B111" s="246"/>
    </row>
    <row r="112" spans="1:2" ht="14.25">
      <c r="A112" s="246"/>
      <c r="B112" s="246"/>
    </row>
    <row r="113" spans="1:2" ht="14.25">
      <c r="A113" s="246"/>
      <c r="B113" s="246"/>
    </row>
    <row r="114" spans="1:2" ht="14.25">
      <c r="A114" s="246"/>
      <c r="B114" s="246"/>
    </row>
    <row r="115" spans="1:2" ht="14.25">
      <c r="A115" s="246"/>
      <c r="B115" s="246"/>
    </row>
    <row r="116" spans="1:2" ht="14.25">
      <c r="A116" s="246"/>
      <c r="B116" s="246"/>
    </row>
    <row r="117" spans="1:2" ht="14.25">
      <c r="A117" s="246"/>
      <c r="B117" s="246"/>
    </row>
    <row r="118" spans="1:2" ht="14.25">
      <c r="A118" s="246"/>
      <c r="B118" s="246"/>
    </row>
    <row r="119" spans="1:2" ht="14.25">
      <c r="A119" s="246"/>
      <c r="B119" s="246"/>
    </row>
    <row r="120" spans="1:2" ht="14.25">
      <c r="A120" s="246"/>
      <c r="B120" s="246"/>
    </row>
    <row r="121" spans="1:2" ht="14.25">
      <c r="A121" s="246"/>
      <c r="B121" s="246"/>
    </row>
    <row r="122" spans="1:2" ht="14.25">
      <c r="A122" s="246"/>
      <c r="B122" s="246"/>
    </row>
    <row r="123" spans="1:2" ht="14.25">
      <c r="A123" s="246"/>
      <c r="B123" s="246"/>
    </row>
    <row r="124" spans="1:2" ht="14.25">
      <c r="A124" s="246"/>
      <c r="B124" s="246"/>
    </row>
    <row r="125" spans="1:2" ht="14.25">
      <c r="A125" s="246"/>
      <c r="B125" s="246"/>
    </row>
    <row r="126" spans="1:2" ht="14.25">
      <c r="A126" s="246"/>
      <c r="B126" s="246"/>
    </row>
    <row r="127" spans="1:2" ht="14.25">
      <c r="A127" s="246"/>
      <c r="B127" s="246"/>
    </row>
    <row r="128" spans="1:2" ht="14.25">
      <c r="A128" s="246"/>
      <c r="B128" s="246"/>
    </row>
    <row r="129" spans="1:2" ht="14.25">
      <c r="A129" s="246"/>
      <c r="B129" s="246"/>
    </row>
    <row r="130" spans="1:2" ht="14.25">
      <c r="A130" s="246"/>
      <c r="B130" s="246"/>
    </row>
    <row r="131" spans="1:2" ht="14.25">
      <c r="A131" s="246"/>
      <c r="B131" s="246"/>
    </row>
    <row r="132" spans="1:2" ht="14.25">
      <c r="A132" s="246"/>
      <c r="B132" s="246"/>
    </row>
    <row r="133" spans="1:2" ht="14.25">
      <c r="A133" s="246"/>
      <c r="B133" s="246"/>
    </row>
    <row r="134" spans="1:2" ht="14.25">
      <c r="A134" s="246"/>
      <c r="B134" s="246"/>
    </row>
    <row r="135" spans="1:2" ht="14.25">
      <c r="A135" s="246"/>
      <c r="B135" s="246"/>
    </row>
    <row r="136" spans="1:2" ht="14.25">
      <c r="A136" s="246"/>
      <c r="B136" s="246"/>
    </row>
    <row r="137" spans="1:2" ht="14.25">
      <c r="A137" s="246"/>
      <c r="B137" s="246"/>
    </row>
    <row r="138" spans="1:2" ht="14.25">
      <c r="A138" s="246"/>
      <c r="B138" s="246"/>
    </row>
    <row r="139" spans="1:2" ht="14.25">
      <c r="A139" s="246"/>
      <c r="B139" s="246"/>
    </row>
    <row r="140" spans="1:2" ht="14.25">
      <c r="A140" s="246"/>
      <c r="B140" s="246"/>
    </row>
    <row r="141" spans="1:2" ht="14.25">
      <c r="A141" s="246"/>
      <c r="B141" s="246"/>
    </row>
    <row r="142" ht="14.25">
      <c r="A142" s="246"/>
    </row>
  </sheetData>
  <sheetProtection/>
  <mergeCells count="44">
    <mergeCell ref="A1:C1"/>
    <mergeCell ref="A2:M2"/>
    <mergeCell ref="A4:B6"/>
    <mergeCell ref="C4:C6"/>
    <mergeCell ref="D4:E4"/>
    <mergeCell ref="F4:G4"/>
    <mergeCell ref="H4:I4"/>
    <mergeCell ref="J4:K4"/>
    <mergeCell ref="K5:K6"/>
    <mergeCell ref="L5:L6"/>
    <mergeCell ref="M5:M6"/>
    <mergeCell ref="A7:B7"/>
    <mergeCell ref="L4:M4"/>
    <mergeCell ref="D5:D6"/>
    <mergeCell ref="I5:I6"/>
    <mergeCell ref="J5:J6"/>
    <mergeCell ref="A8:B8"/>
    <mergeCell ref="A9:B9"/>
    <mergeCell ref="E5:E6"/>
    <mergeCell ref="F5:F6"/>
    <mergeCell ref="G5:G6"/>
    <mergeCell ref="H5:H6"/>
    <mergeCell ref="A10:B10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3:E43"/>
    <mergeCell ref="A44:F44"/>
    <mergeCell ref="A45:F45"/>
    <mergeCell ref="A46:C46"/>
    <mergeCell ref="A23:B23"/>
    <mergeCell ref="A25:B25"/>
    <mergeCell ref="A28:B28"/>
    <mergeCell ref="A32:B32"/>
    <mergeCell ref="A36:B36"/>
    <mergeCell ref="A39:B39"/>
  </mergeCells>
  <printOptions/>
  <pageMargins left="0.2" right="0" top="0.984251968503937" bottom="0.984251968503937" header="0.5118110236220472" footer="0.5118110236220472"/>
  <pageSetup fitToHeight="1" fitToWidth="1" horizontalDpi="600" verticalDpi="600" orientation="landscape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71"/>
  <sheetViews>
    <sheetView showGridLines="0" zoomScale="90" zoomScaleNormal="90" zoomScalePageLayoutView="0" workbookViewId="0" topLeftCell="A1">
      <selection activeCell="A1" sqref="A1"/>
    </sheetView>
  </sheetViews>
  <sheetFormatPr defaultColWidth="10.59765625" defaultRowHeight="15"/>
  <cols>
    <col min="1" max="1" width="4.09765625" style="36" customWidth="1"/>
    <col min="2" max="2" width="3.59765625" style="36" customWidth="1"/>
    <col min="3" max="3" width="15.09765625" style="36" customWidth="1"/>
    <col min="4" max="4" width="2.09765625" style="36" customWidth="1"/>
    <col min="5" max="5" width="7.09765625" style="36" customWidth="1"/>
    <col min="6" max="6" width="9.5" style="36" customWidth="1"/>
    <col min="7" max="7" width="8.19921875" style="36" customWidth="1"/>
    <col min="8" max="8" width="2.59765625" style="36" customWidth="1"/>
    <col min="9" max="10" width="7.09765625" style="36" customWidth="1"/>
    <col min="11" max="11" width="2.59765625" style="36" customWidth="1"/>
    <col min="12" max="12" width="7.09765625" style="36" customWidth="1"/>
    <col min="13" max="13" width="8.09765625" style="38" customWidth="1"/>
    <col min="14" max="14" width="2.59765625" style="36" customWidth="1"/>
    <col min="15" max="16" width="7.09765625" style="36" customWidth="1"/>
    <col min="17" max="17" width="2.59765625" style="36" customWidth="1"/>
    <col min="18" max="18" width="7.09765625" style="36" customWidth="1"/>
    <col min="19" max="19" width="8" style="38" customWidth="1"/>
    <col min="20" max="20" width="2.59765625" style="36" customWidth="1"/>
    <col min="21" max="22" width="7.09765625" style="36" customWidth="1"/>
    <col min="23" max="23" width="5.59765625" style="36" customWidth="1"/>
    <col min="24" max="24" width="7.09765625" style="36" customWidth="1"/>
    <col min="25" max="25" width="8" style="36" customWidth="1"/>
    <col min="26" max="26" width="2.59765625" style="36" customWidth="1"/>
    <col min="27" max="28" width="7.09765625" style="36" customWidth="1"/>
    <col min="29" max="29" width="2.59765625" style="36" customWidth="1"/>
    <col min="30" max="30" width="7.09765625" style="36" customWidth="1"/>
    <col min="31" max="31" width="6.59765625" style="36" customWidth="1"/>
    <col min="32" max="32" width="2.59765625" style="36" customWidth="1"/>
    <col min="33" max="33" width="6.59765625" style="36" customWidth="1"/>
    <col min="34" max="34" width="6.19921875" style="36" customWidth="1"/>
    <col min="35" max="35" width="2.59765625" style="36" customWidth="1"/>
    <col min="36" max="36" width="3.59765625" style="36" customWidth="1"/>
    <col min="37" max="37" width="1.8984375" style="36" customWidth="1"/>
    <col min="38" max="38" width="2.59765625" style="36" customWidth="1"/>
    <col min="39" max="39" width="6.19921875" style="36" customWidth="1"/>
    <col min="40" max="40" width="2.59765625" style="36" customWidth="1"/>
    <col min="41" max="41" width="3.59765625" style="36" customWidth="1"/>
    <col min="42" max="42" width="2.5" style="36" customWidth="1"/>
    <col min="43" max="16384" width="10.59765625" style="36" customWidth="1"/>
  </cols>
  <sheetData>
    <row r="1" spans="13:19" ht="14.25">
      <c r="M1" s="36"/>
      <c r="S1" s="36"/>
    </row>
    <row r="2" spans="2:41" ht="19.5" customHeight="1">
      <c r="B2" s="35" t="s">
        <v>290</v>
      </c>
      <c r="D2" s="37"/>
      <c r="AO2" s="39" t="s">
        <v>400</v>
      </c>
    </row>
    <row r="3" spans="1:42" ht="19.5" customHeight="1">
      <c r="A3" s="724" t="s">
        <v>477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  <c r="AA3" s="725"/>
      <c r="AB3" s="725"/>
      <c r="AC3" s="725"/>
      <c r="AD3" s="725"/>
      <c r="AE3" s="725"/>
      <c r="AF3" s="725"/>
      <c r="AG3" s="725"/>
      <c r="AH3" s="725"/>
      <c r="AI3" s="725"/>
      <c r="AJ3" s="725"/>
      <c r="AK3" s="725"/>
      <c r="AL3" s="725"/>
      <c r="AM3" s="725"/>
      <c r="AN3" s="725"/>
      <c r="AO3" s="725"/>
      <c r="AP3" s="725"/>
    </row>
    <row r="4" spans="5:41" ht="18" customHeight="1" thickBot="1">
      <c r="E4" s="40"/>
      <c r="F4" s="40"/>
      <c r="G4" s="40"/>
      <c r="H4" s="40"/>
      <c r="I4" s="40"/>
      <c r="J4" s="40"/>
      <c r="K4" s="40"/>
      <c r="L4" s="40"/>
      <c r="M4" s="41"/>
      <c r="N4" s="40"/>
      <c r="O4" s="40"/>
      <c r="P4" s="40"/>
      <c r="Q4" s="40"/>
      <c r="R4" s="40"/>
      <c r="S4" s="41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1"/>
    </row>
    <row r="5" spans="2:57" ht="19.5" customHeight="1">
      <c r="B5" s="697" t="s">
        <v>291</v>
      </c>
      <c r="C5" s="698"/>
      <c r="D5" s="701" t="s">
        <v>292</v>
      </c>
      <c r="E5" s="701"/>
      <c r="F5" s="701" t="s">
        <v>128</v>
      </c>
      <c r="G5" s="701" t="s">
        <v>293</v>
      </c>
      <c r="H5" s="698"/>
      <c r="I5" s="698"/>
      <c r="J5" s="698"/>
      <c r="K5" s="698"/>
      <c r="L5" s="698"/>
      <c r="M5" s="703" t="s">
        <v>294</v>
      </c>
      <c r="N5" s="704"/>
      <c r="O5" s="704"/>
      <c r="P5" s="704"/>
      <c r="Q5" s="704"/>
      <c r="R5" s="705"/>
      <c r="S5" s="709" t="s">
        <v>295</v>
      </c>
      <c r="T5" s="710"/>
      <c r="U5" s="710"/>
      <c r="V5" s="710"/>
      <c r="W5" s="710"/>
      <c r="X5" s="711"/>
      <c r="Y5" s="709" t="s">
        <v>296</v>
      </c>
      <c r="Z5" s="710"/>
      <c r="AA5" s="710"/>
      <c r="AB5" s="710"/>
      <c r="AC5" s="710"/>
      <c r="AD5" s="711"/>
      <c r="AE5" s="703" t="s">
        <v>297</v>
      </c>
      <c r="AF5" s="704"/>
      <c r="AG5" s="704"/>
      <c r="AH5" s="704"/>
      <c r="AI5" s="704"/>
      <c r="AJ5" s="704"/>
      <c r="AK5" s="704"/>
      <c r="AL5" s="704"/>
      <c r="AM5" s="704"/>
      <c r="AN5" s="704"/>
      <c r="AO5" s="704"/>
      <c r="AP5" s="704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</row>
    <row r="6" spans="2:57" ht="19.5" customHeight="1">
      <c r="B6" s="699"/>
      <c r="C6" s="700"/>
      <c r="D6" s="702"/>
      <c r="E6" s="702"/>
      <c r="F6" s="700"/>
      <c r="G6" s="700"/>
      <c r="H6" s="700"/>
      <c r="I6" s="700"/>
      <c r="J6" s="700"/>
      <c r="K6" s="700"/>
      <c r="L6" s="700"/>
      <c r="M6" s="706"/>
      <c r="N6" s="707"/>
      <c r="O6" s="707"/>
      <c r="P6" s="707"/>
      <c r="Q6" s="707"/>
      <c r="R6" s="708"/>
      <c r="S6" s="712"/>
      <c r="T6" s="713"/>
      <c r="U6" s="713"/>
      <c r="V6" s="713"/>
      <c r="W6" s="713"/>
      <c r="X6" s="714"/>
      <c r="Y6" s="712"/>
      <c r="Z6" s="713"/>
      <c r="AA6" s="713"/>
      <c r="AB6" s="713"/>
      <c r="AC6" s="713"/>
      <c r="AD6" s="714"/>
      <c r="AE6" s="706"/>
      <c r="AF6" s="707"/>
      <c r="AG6" s="707"/>
      <c r="AH6" s="707"/>
      <c r="AI6" s="707"/>
      <c r="AJ6" s="707"/>
      <c r="AK6" s="707"/>
      <c r="AL6" s="707"/>
      <c r="AM6" s="707"/>
      <c r="AN6" s="707"/>
      <c r="AO6" s="707"/>
      <c r="AP6" s="707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</row>
    <row r="7" spans="2:42" s="66" customFormat="1" ht="15" customHeight="1">
      <c r="B7" s="699"/>
      <c r="C7" s="700"/>
      <c r="D7" s="702"/>
      <c r="E7" s="702"/>
      <c r="F7" s="700"/>
      <c r="G7" s="702" t="s">
        <v>298</v>
      </c>
      <c r="H7" s="702"/>
      <c r="I7" s="702"/>
      <c r="J7" s="702" t="s">
        <v>424</v>
      </c>
      <c r="K7" s="702"/>
      <c r="L7" s="702"/>
      <c r="M7" s="694" t="s">
        <v>298</v>
      </c>
      <c r="N7" s="695"/>
      <c r="O7" s="696"/>
      <c r="P7" s="694" t="s">
        <v>424</v>
      </c>
      <c r="Q7" s="695"/>
      <c r="R7" s="696"/>
      <c r="S7" s="694" t="s">
        <v>298</v>
      </c>
      <c r="T7" s="695"/>
      <c r="U7" s="696"/>
      <c r="V7" s="694" t="s">
        <v>424</v>
      </c>
      <c r="W7" s="695"/>
      <c r="X7" s="696"/>
      <c r="Y7" s="694" t="s">
        <v>298</v>
      </c>
      <c r="Z7" s="695"/>
      <c r="AA7" s="696"/>
      <c r="AB7" s="694" t="s">
        <v>424</v>
      </c>
      <c r="AC7" s="695"/>
      <c r="AD7" s="696"/>
      <c r="AE7" s="694" t="s">
        <v>298</v>
      </c>
      <c r="AF7" s="695"/>
      <c r="AG7" s="696"/>
      <c r="AH7" s="718" t="s">
        <v>424</v>
      </c>
      <c r="AI7" s="719"/>
      <c r="AJ7" s="719"/>
      <c r="AK7" s="719"/>
      <c r="AL7" s="719"/>
      <c r="AM7" s="719"/>
      <c r="AN7" s="719"/>
      <c r="AO7" s="719"/>
      <c r="AP7" s="42"/>
    </row>
    <row r="8" spans="2:42" s="116" customFormat="1" ht="14.25" customHeight="1">
      <c r="B8" s="43"/>
      <c r="C8" s="44"/>
      <c r="D8" s="45"/>
      <c r="E8" s="46" t="s">
        <v>129</v>
      </c>
      <c r="F8" s="315">
        <v>4</v>
      </c>
      <c r="G8" s="316" t="s">
        <v>272</v>
      </c>
      <c r="H8" s="317" t="s">
        <v>130</v>
      </c>
      <c r="I8" s="318">
        <v>39</v>
      </c>
      <c r="J8" s="319">
        <v>7.3</v>
      </c>
      <c r="K8" s="320" t="s">
        <v>131</v>
      </c>
      <c r="L8" s="321">
        <v>8.1</v>
      </c>
      <c r="M8" s="316" t="s">
        <v>272</v>
      </c>
      <c r="N8" s="317" t="s">
        <v>130</v>
      </c>
      <c r="O8" s="318">
        <v>39</v>
      </c>
      <c r="P8" s="316">
        <v>8.3</v>
      </c>
      <c r="Q8" s="320" t="s">
        <v>131</v>
      </c>
      <c r="R8" s="321">
        <v>12</v>
      </c>
      <c r="S8" s="316">
        <v>8</v>
      </c>
      <c r="T8" s="317" t="s">
        <v>130</v>
      </c>
      <c r="U8" s="318">
        <v>39</v>
      </c>
      <c r="V8" s="316" t="s">
        <v>286</v>
      </c>
      <c r="W8" s="322" t="s">
        <v>131</v>
      </c>
      <c r="X8" s="323">
        <v>2.1</v>
      </c>
      <c r="Y8" s="316" t="s">
        <v>438</v>
      </c>
      <c r="Z8" s="317" t="s">
        <v>130</v>
      </c>
      <c r="AA8" s="318">
        <v>39</v>
      </c>
      <c r="AB8" s="316" t="s">
        <v>287</v>
      </c>
      <c r="AC8" s="320" t="s">
        <v>131</v>
      </c>
      <c r="AD8" s="324">
        <v>12</v>
      </c>
      <c r="AE8" s="316">
        <v>22</v>
      </c>
      <c r="AF8" s="317" t="s">
        <v>130</v>
      </c>
      <c r="AG8" s="318">
        <v>39</v>
      </c>
      <c r="AH8" s="325">
        <v>1.3</v>
      </c>
      <c r="AI8" s="326" t="s">
        <v>252</v>
      </c>
      <c r="AJ8" s="327">
        <v>10</v>
      </c>
      <c r="AK8" s="328">
        <v>1</v>
      </c>
      <c r="AL8" s="326" t="s">
        <v>131</v>
      </c>
      <c r="AM8" s="325">
        <v>2.2</v>
      </c>
      <c r="AN8" s="326" t="s">
        <v>252</v>
      </c>
      <c r="AO8" s="327">
        <v>10</v>
      </c>
      <c r="AP8" s="328">
        <v>5</v>
      </c>
    </row>
    <row r="9" spans="2:42" s="116" customFormat="1" ht="15" customHeight="1">
      <c r="B9" s="47"/>
      <c r="C9" s="44"/>
      <c r="D9" s="45"/>
      <c r="E9" s="46" t="s">
        <v>253</v>
      </c>
      <c r="F9" s="315">
        <v>42</v>
      </c>
      <c r="G9" s="316" t="s">
        <v>438</v>
      </c>
      <c r="H9" s="317" t="s">
        <v>130</v>
      </c>
      <c r="I9" s="318">
        <v>234</v>
      </c>
      <c r="J9" s="316">
        <v>6.6</v>
      </c>
      <c r="K9" s="320" t="s">
        <v>131</v>
      </c>
      <c r="L9" s="323">
        <v>9</v>
      </c>
      <c r="M9" s="316">
        <v>5</v>
      </c>
      <c r="N9" s="317" t="s">
        <v>130</v>
      </c>
      <c r="O9" s="318">
        <v>246</v>
      </c>
      <c r="P9" s="316">
        <v>4.7</v>
      </c>
      <c r="Q9" s="320" t="s">
        <v>131</v>
      </c>
      <c r="R9" s="321">
        <v>13</v>
      </c>
      <c r="S9" s="316">
        <v>14</v>
      </c>
      <c r="T9" s="317" t="s">
        <v>130</v>
      </c>
      <c r="U9" s="318">
        <v>234</v>
      </c>
      <c r="V9" s="316" t="s">
        <v>286</v>
      </c>
      <c r="W9" s="322" t="s">
        <v>131</v>
      </c>
      <c r="X9" s="323">
        <v>9.8</v>
      </c>
      <c r="Y9" s="316">
        <v>3</v>
      </c>
      <c r="Z9" s="317" t="s">
        <v>130</v>
      </c>
      <c r="AA9" s="318">
        <v>234</v>
      </c>
      <c r="AB9" s="316" t="s">
        <v>287</v>
      </c>
      <c r="AC9" s="320" t="s">
        <v>131</v>
      </c>
      <c r="AD9" s="324">
        <v>220</v>
      </c>
      <c r="AE9" s="316">
        <v>135</v>
      </c>
      <c r="AF9" s="317" t="s">
        <v>130</v>
      </c>
      <c r="AG9" s="318">
        <v>234</v>
      </c>
      <c r="AH9" s="320">
        <v>2.3</v>
      </c>
      <c r="AI9" s="45" t="s">
        <v>252</v>
      </c>
      <c r="AJ9" s="329">
        <v>10</v>
      </c>
      <c r="AK9" s="330">
        <v>1</v>
      </c>
      <c r="AL9" s="45" t="s">
        <v>131</v>
      </c>
      <c r="AM9" s="320">
        <v>4.9</v>
      </c>
      <c r="AN9" s="45" t="s">
        <v>252</v>
      </c>
      <c r="AO9" s="329">
        <v>10</v>
      </c>
      <c r="AP9" s="330">
        <v>5</v>
      </c>
    </row>
    <row r="10" spans="2:42" s="116" customFormat="1" ht="15" customHeight="1">
      <c r="B10" s="47"/>
      <c r="C10" s="720" t="s">
        <v>299</v>
      </c>
      <c r="D10" s="45"/>
      <c r="E10" s="46" t="s">
        <v>254</v>
      </c>
      <c r="F10" s="315">
        <v>25</v>
      </c>
      <c r="G10" s="316">
        <v>10</v>
      </c>
      <c r="H10" s="317" t="s">
        <v>130</v>
      </c>
      <c r="I10" s="318">
        <v>288</v>
      </c>
      <c r="J10" s="316">
        <v>6.8</v>
      </c>
      <c r="K10" s="320" t="s">
        <v>131</v>
      </c>
      <c r="L10" s="506">
        <v>10</v>
      </c>
      <c r="M10" s="316">
        <v>6</v>
      </c>
      <c r="N10" s="317" t="s">
        <v>130</v>
      </c>
      <c r="O10" s="318">
        <v>288</v>
      </c>
      <c r="P10" s="319">
        <v>3</v>
      </c>
      <c r="Q10" s="320" t="s">
        <v>131</v>
      </c>
      <c r="R10" s="321">
        <v>17</v>
      </c>
      <c r="S10" s="316">
        <v>51</v>
      </c>
      <c r="T10" s="317" t="s">
        <v>130</v>
      </c>
      <c r="U10" s="318">
        <v>288</v>
      </c>
      <c r="V10" s="316" t="s">
        <v>286</v>
      </c>
      <c r="W10" s="322" t="s">
        <v>131</v>
      </c>
      <c r="X10" s="321">
        <v>12</v>
      </c>
      <c r="Y10" s="316">
        <v>13</v>
      </c>
      <c r="Z10" s="317" t="s">
        <v>130</v>
      </c>
      <c r="AA10" s="318">
        <v>288</v>
      </c>
      <c r="AB10" s="316" t="s">
        <v>287</v>
      </c>
      <c r="AC10" s="320" t="s">
        <v>131</v>
      </c>
      <c r="AD10" s="324">
        <v>65</v>
      </c>
      <c r="AE10" s="316">
        <v>105</v>
      </c>
      <c r="AF10" s="317" t="s">
        <v>130</v>
      </c>
      <c r="AG10" s="318">
        <v>276</v>
      </c>
      <c r="AH10" s="320">
        <v>7</v>
      </c>
      <c r="AI10" s="45" t="s">
        <v>252</v>
      </c>
      <c r="AJ10" s="329">
        <v>10</v>
      </c>
      <c r="AK10" s="330">
        <v>1</v>
      </c>
      <c r="AL10" s="45" t="s">
        <v>131</v>
      </c>
      <c r="AM10" s="320">
        <v>1.6</v>
      </c>
      <c r="AN10" s="45" t="s">
        <v>252</v>
      </c>
      <c r="AO10" s="329">
        <v>10</v>
      </c>
      <c r="AP10" s="330">
        <v>5</v>
      </c>
    </row>
    <row r="11" spans="2:42" s="116" customFormat="1" ht="15" customHeight="1">
      <c r="B11" s="47"/>
      <c r="C11" s="721"/>
      <c r="D11" s="45"/>
      <c r="E11" s="46" t="s">
        <v>255</v>
      </c>
      <c r="F11" s="315">
        <v>13</v>
      </c>
      <c r="G11" s="316">
        <v>2</v>
      </c>
      <c r="H11" s="317" t="s">
        <v>130</v>
      </c>
      <c r="I11" s="318">
        <v>72</v>
      </c>
      <c r="J11" s="319">
        <v>7</v>
      </c>
      <c r="K11" s="320" t="s">
        <v>131</v>
      </c>
      <c r="L11" s="321">
        <v>9.3</v>
      </c>
      <c r="M11" s="316">
        <v>1</v>
      </c>
      <c r="N11" s="317" t="s">
        <v>130</v>
      </c>
      <c r="O11" s="318">
        <v>72</v>
      </c>
      <c r="P11" s="319">
        <v>3.2</v>
      </c>
      <c r="Q11" s="320" t="s">
        <v>131</v>
      </c>
      <c r="R11" s="321">
        <v>13</v>
      </c>
      <c r="S11" s="316" t="s">
        <v>438</v>
      </c>
      <c r="T11" s="317" t="s">
        <v>130</v>
      </c>
      <c r="U11" s="318">
        <v>72</v>
      </c>
      <c r="V11" s="316">
        <v>0.5</v>
      </c>
      <c r="W11" s="322" t="s">
        <v>131</v>
      </c>
      <c r="X11" s="323">
        <v>6.2</v>
      </c>
      <c r="Y11" s="316" t="s">
        <v>272</v>
      </c>
      <c r="Z11" s="317" t="s">
        <v>130</v>
      </c>
      <c r="AA11" s="318">
        <v>72</v>
      </c>
      <c r="AB11" s="316">
        <v>2</v>
      </c>
      <c r="AC11" s="320" t="s">
        <v>131</v>
      </c>
      <c r="AD11" s="324">
        <v>34</v>
      </c>
      <c r="AE11" s="316">
        <v>14</v>
      </c>
      <c r="AF11" s="317" t="s">
        <v>130</v>
      </c>
      <c r="AG11" s="318">
        <v>117</v>
      </c>
      <c r="AH11" s="320">
        <v>1.7</v>
      </c>
      <c r="AI11" s="45" t="s">
        <v>252</v>
      </c>
      <c r="AJ11" s="329">
        <v>10</v>
      </c>
      <c r="AK11" s="330">
        <v>2</v>
      </c>
      <c r="AL11" s="45" t="s">
        <v>131</v>
      </c>
      <c r="AM11" s="320">
        <v>2.4</v>
      </c>
      <c r="AN11" s="45" t="s">
        <v>252</v>
      </c>
      <c r="AO11" s="329">
        <v>10</v>
      </c>
      <c r="AP11" s="330">
        <v>5</v>
      </c>
    </row>
    <row r="12" spans="2:42" s="116" customFormat="1" ht="15" customHeight="1">
      <c r="B12" s="47"/>
      <c r="C12" s="48"/>
      <c r="D12" s="45"/>
      <c r="E12" s="46" t="s">
        <v>256</v>
      </c>
      <c r="F12" s="315">
        <v>2</v>
      </c>
      <c r="G12" s="316" t="s">
        <v>272</v>
      </c>
      <c r="H12" s="317" t="s">
        <v>130</v>
      </c>
      <c r="I12" s="318">
        <v>12</v>
      </c>
      <c r="J12" s="319">
        <v>7.3</v>
      </c>
      <c r="K12" s="320" t="s">
        <v>131</v>
      </c>
      <c r="L12" s="321">
        <v>7.6</v>
      </c>
      <c r="M12" s="316" t="s">
        <v>272</v>
      </c>
      <c r="N12" s="317" t="s">
        <v>130</v>
      </c>
      <c r="O12" s="318">
        <v>12</v>
      </c>
      <c r="P12" s="316">
        <v>6.4</v>
      </c>
      <c r="Q12" s="320" t="s">
        <v>131</v>
      </c>
      <c r="R12" s="321">
        <v>12</v>
      </c>
      <c r="S12" s="316" t="s">
        <v>272</v>
      </c>
      <c r="T12" s="317" t="s">
        <v>130</v>
      </c>
      <c r="U12" s="318">
        <v>12</v>
      </c>
      <c r="V12" s="316">
        <v>0.9</v>
      </c>
      <c r="W12" s="322" t="s">
        <v>131</v>
      </c>
      <c r="X12" s="321">
        <v>3.1</v>
      </c>
      <c r="Y12" s="316" t="s">
        <v>272</v>
      </c>
      <c r="Z12" s="317" t="s">
        <v>130</v>
      </c>
      <c r="AA12" s="318">
        <v>12</v>
      </c>
      <c r="AB12" s="316">
        <v>1</v>
      </c>
      <c r="AC12" s="320" t="s">
        <v>131</v>
      </c>
      <c r="AD12" s="324">
        <v>14</v>
      </c>
      <c r="AE12" s="316">
        <v>1</v>
      </c>
      <c r="AF12" s="317" t="s">
        <v>130</v>
      </c>
      <c r="AG12" s="318">
        <v>14</v>
      </c>
      <c r="AH12" s="320">
        <v>4.9</v>
      </c>
      <c r="AI12" s="45" t="s">
        <v>252</v>
      </c>
      <c r="AJ12" s="329">
        <v>10</v>
      </c>
      <c r="AK12" s="330">
        <v>2</v>
      </c>
      <c r="AL12" s="45" t="s">
        <v>131</v>
      </c>
      <c r="AM12" s="320">
        <v>2.3</v>
      </c>
      <c r="AN12" s="45" t="s">
        <v>252</v>
      </c>
      <c r="AO12" s="329">
        <v>10</v>
      </c>
      <c r="AP12" s="330">
        <v>4</v>
      </c>
    </row>
    <row r="13" spans="2:42" s="116" customFormat="1" ht="15" customHeight="1">
      <c r="B13" s="47"/>
      <c r="C13" s="48"/>
      <c r="D13" s="45"/>
      <c r="E13" s="46" t="s">
        <v>257</v>
      </c>
      <c r="F13" s="315">
        <v>3</v>
      </c>
      <c r="G13" s="316" t="s">
        <v>272</v>
      </c>
      <c r="H13" s="317" t="s">
        <v>130</v>
      </c>
      <c r="I13" s="318">
        <v>12</v>
      </c>
      <c r="J13" s="319">
        <v>7.4</v>
      </c>
      <c r="K13" s="320" t="s">
        <v>131</v>
      </c>
      <c r="L13" s="331">
        <v>8.5</v>
      </c>
      <c r="M13" s="316" t="s">
        <v>272</v>
      </c>
      <c r="N13" s="317" t="s">
        <v>130</v>
      </c>
      <c r="O13" s="318">
        <v>12</v>
      </c>
      <c r="P13" s="319">
        <v>9.1</v>
      </c>
      <c r="Q13" s="320" t="s">
        <v>131</v>
      </c>
      <c r="R13" s="321">
        <v>12</v>
      </c>
      <c r="S13" s="316" t="s">
        <v>272</v>
      </c>
      <c r="T13" s="317" t="s">
        <v>130</v>
      </c>
      <c r="U13" s="318">
        <v>12</v>
      </c>
      <c r="V13" s="319">
        <v>1</v>
      </c>
      <c r="W13" s="322" t="s">
        <v>131</v>
      </c>
      <c r="X13" s="331">
        <v>4.5</v>
      </c>
      <c r="Y13" s="316" t="s">
        <v>272</v>
      </c>
      <c r="Z13" s="317" t="s">
        <v>130</v>
      </c>
      <c r="AA13" s="318">
        <v>12</v>
      </c>
      <c r="AB13" s="316">
        <v>1</v>
      </c>
      <c r="AC13" s="320" t="s">
        <v>131</v>
      </c>
      <c r="AD13" s="324">
        <v>19</v>
      </c>
      <c r="AE13" s="316">
        <v>1</v>
      </c>
      <c r="AF13" s="317" t="s">
        <v>130</v>
      </c>
      <c r="AG13" s="318">
        <v>19</v>
      </c>
      <c r="AH13" s="319">
        <v>4.9</v>
      </c>
      <c r="AI13" s="45" t="s">
        <v>252</v>
      </c>
      <c r="AJ13" s="329">
        <v>10</v>
      </c>
      <c r="AK13" s="330">
        <v>2</v>
      </c>
      <c r="AL13" s="45" t="s">
        <v>131</v>
      </c>
      <c r="AM13" s="319">
        <v>4.9</v>
      </c>
      <c r="AN13" s="45" t="s">
        <v>252</v>
      </c>
      <c r="AO13" s="329">
        <v>10</v>
      </c>
      <c r="AP13" s="330">
        <v>4</v>
      </c>
    </row>
    <row r="14" spans="2:42" ht="15" customHeight="1">
      <c r="B14" s="722" t="s">
        <v>207</v>
      </c>
      <c r="C14" s="49"/>
      <c r="D14" s="50"/>
      <c r="E14" s="51" t="s">
        <v>129</v>
      </c>
      <c r="F14" s="332">
        <v>1</v>
      </c>
      <c r="G14" s="333" t="s">
        <v>272</v>
      </c>
      <c r="H14" s="334" t="s">
        <v>130</v>
      </c>
      <c r="I14" s="335">
        <v>12</v>
      </c>
      <c r="J14" s="336">
        <v>7.3</v>
      </c>
      <c r="K14" s="336" t="s">
        <v>131</v>
      </c>
      <c r="L14" s="337">
        <v>7.8</v>
      </c>
      <c r="M14" s="338" t="s">
        <v>272</v>
      </c>
      <c r="N14" s="334" t="s">
        <v>130</v>
      </c>
      <c r="O14" s="335">
        <v>12</v>
      </c>
      <c r="P14" s="336">
        <v>8.5</v>
      </c>
      <c r="Q14" s="50" t="s">
        <v>131</v>
      </c>
      <c r="R14" s="339">
        <v>12</v>
      </c>
      <c r="S14" s="338">
        <v>8</v>
      </c>
      <c r="T14" s="334" t="s">
        <v>130</v>
      </c>
      <c r="U14" s="335">
        <v>12</v>
      </c>
      <c r="V14" s="338">
        <v>0.5</v>
      </c>
      <c r="W14" s="334" t="s">
        <v>131</v>
      </c>
      <c r="X14" s="340">
        <v>2.1</v>
      </c>
      <c r="Y14" s="341" t="s">
        <v>272</v>
      </c>
      <c r="Z14" s="334" t="s">
        <v>130</v>
      </c>
      <c r="AA14" s="335">
        <v>12</v>
      </c>
      <c r="AB14" s="338">
        <v>1</v>
      </c>
      <c r="AC14" s="50" t="s">
        <v>131</v>
      </c>
      <c r="AD14" s="339">
        <v>4</v>
      </c>
      <c r="AE14" s="50">
        <v>8</v>
      </c>
      <c r="AF14" s="334" t="s">
        <v>130</v>
      </c>
      <c r="AG14" s="335">
        <v>12</v>
      </c>
      <c r="AH14" s="336">
        <v>1.3</v>
      </c>
      <c r="AI14" s="50" t="s">
        <v>252</v>
      </c>
      <c r="AJ14" s="342">
        <v>10</v>
      </c>
      <c r="AK14" s="343">
        <v>1</v>
      </c>
      <c r="AL14" s="50" t="s">
        <v>131</v>
      </c>
      <c r="AM14" s="336">
        <v>1.7</v>
      </c>
      <c r="AN14" s="50" t="s">
        <v>252</v>
      </c>
      <c r="AO14" s="342">
        <v>10</v>
      </c>
      <c r="AP14" s="344">
        <v>3</v>
      </c>
    </row>
    <row r="15" spans="2:42" ht="15" customHeight="1">
      <c r="B15" s="722"/>
      <c r="C15" s="715" t="s">
        <v>300</v>
      </c>
      <c r="D15" s="53"/>
      <c r="E15" s="54" t="s">
        <v>253</v>
      </c>
      <c r="F15" s="345">
        <v>1</v>
      </c>
      <c r="G15" s="41" t="s">
        <v>272</v>
      </c>
      <c r="H15" s="346" t="s">
        <v>130</v>
      </c>
      <c r="I15" s="347">
        <v>24</v>
      </c>
      <c r="J15" s="348">
        <v>7.3</v>
      </c>
      <c r="K15" s="348" t="s">
        <v>131</v>
      </c>
      <c r="L15" s="349">
        <v>7.6</v>
      </c>
      <c r="M15" s="41" t="s">
        <v>272</v>
      </c>
      <c r="N15" s="346" t="s">
        <v>130</v>
      </c>
      <c r="O15" s="347">
        <v>24</v>
      </c>
      <c r="P15" s="348">
        <v>8.7</v>
      </c>
      <c r="Q15" s="53" t="s">
        <v>131</v>
      </c>
      <c r="R15" s="350">
        <v>12</v>
      </c>
      <c r="S15" s="41">
        <v>5</v>
      </c>
      <c r="T15" s="346" t="s">
        <v>130</v>
      </c>
      <c r="U15" s="347">
        <v>24</v>
      </c>
      <c r="V15" s="41">
        <v>0.7</v>
      </c>
      <c r="W15" s="346" t="s">
        <v>131</v>
      </c>
      <c r="X15" s="351">
        <v>9.8</v>
      </c>
      <c r="Y15" s="41" t="s">
        <v>272</v>
      </c>
      <c r="Z15" s="346" t="s">
        <v>130</v>
      </c>
      <c r="AA15" s="347">
        <v>24</v>
      </c>
      <c r="AB15" s="53">
        <v>1</v>
      </c>
      <c r="AC15" s="53" t="s">
        <v>131</v>
      </c>
      <c r="AD15" s="350">
        <v>15</v>
      </c>
      <c r="AE15" s="53">
        <v>22</v>
      </c>
      <c r="AF15" s="346" t="s">
        <v>130</v>
      </c>
      <c r="AG15" s="347">
        <v>24</v>
      </c>
      <c r="AH15" s="348">
        <v>3.3</v>
      </c>
      <c r="AI15" s="53" t="s">
        <v>252</v>
      </c>
      <c r="AJ15" s="352">
        <v>10</v>
      </c>
      <c r="AK15" s="353">
        <v>2</v>
      </c>
      <c r="AL15" s="53" t="s">
        <v>131</v>
      </c>
      <c r="AM15" s="348">
        <v>4.9</v>
      </c>
      <c r="AN15" s="53" t="s">
        <v>252</v>
      </c>
      <c r="AO15" s="352">
        <v>10</v>
      </c>
      <c r="AP15" s="354">
        <v>4</v>
      </c>
    </row>
    <row r="16" spans="2:42" ht="15" customHeight="1">
      <c r="B16" s="722"/>
      <c r="C16" s="715"/>
      <c r="D16" s="53"/>
      <c r="E16" s="54" t="s">
        <v>254</v>
      </c>
      <c r="F16" s="345">
        <v>3</v>
      </c>
      <c r="G16" s="463" t="s">
        <v>438</v>
      </c>
      <c r="H16" s="346" t="s">
        <v>130</v>
      </c>
      <c r="I16" s="347">
        <v>24</v>
      </c>
      <c r="J16" s="348">
        <v>7</v>
      </c>
      <c r="K16" s="348" t="s">
        <v>131</v>
      </c>
      <c r="L16" s="349">
        <v>7.9</v>
      </c>
      <c r="M16" s="41" t="s">
        <v>272</v>
      </c>
      <c r="N16" s="346" t="s">
        <v>130</v>
      </c>
      <c r="O16" s="347">
        <v>24</v>
      </c>
      <c r="P16" s="348">
        <v>6.7</v>
      </c>
      <c r="Q16" s="53" t="s">
        <v>131</v>
      </c>
      <c r="R16" s="350">
        <v>12</v>
      </c>
      <c r="S16" s="463" t="s">
        <v>438</v>
      </c>
      <c r="T16" s="346" t="s">
        <v>130</v>
      </c>
      <c r="U16" s="347">
        <v>24</v>
      </c>
      <c r="V16" s="466">
        <v>0.5</v>
      </c>
      <c r="W16" s="346" t="s">
        <v>131</v>
      </c>
      <c r="X16" s="351">
        <v>3.5</v>
      </c>
      <c r="Y16" s="41" t="s">
        <v>272</v>
      </c>
      <c r="Z16" s="346" t="s">
        <v>130</v>
      </c>
      <c r="AA16" s="347">
        <v>24</v>
      </c>
      <c r="AB16" s="53">
        <v>1</v>
      </c>
      <c r="AC16" s="53" t="s">
        <v>131</v>
      </c>
      <c r="AD16" s="350">
        <v>6</v>
      </c>
      <c r="AE16" s="53">
        <v>2</v>
      </c>
      <c r="AF16" s="346" t="s">
        <v>130</v>
      </c>
      <c r="AG16" s="347">
        <v>12</v>
      </c>
      <c r="AH16" s="348">
        <v>2.2</v>
      </c>
      <c r="AI16" s="53" t="s">
        <v>252</v>
      </c>
      <c r="AJ16" s="352">
        <v>10</v>
      </c>
      <c r="AK16" s="353">
        <v>2</v>
      </c>
      <c r="AL16" s="53" t="s">
        <v>131</v>
      </c>
      <c r="AM16" s="348">
        <v>7.9</v>
      </c>
      <c r="AN16" s="53" t="s">
        <v>252</v>
      </c>
      <c r="AO16" s="352">
        <v>10</v>
      </c>
      <c r="AP16" s="354">
        <v>4</v>
      </c>
    </row>
    <row r="17" spans="2:42" ht="15" customHeight="1">
      <c r="B17" s="722"/>
      <c r="C17" s="55"/>
      <c r="D17" s="56"/>
      <c r="E17" s="57" t="s">
        <v>255</v>
      </c>
      <c r="F17" s="356">
        <v>2</v>
      </c>
      <c r="G17" s="357" t="s">
        <v>272</v>
      </c>
      <c r="H17" s="358" t="s">
        <v>130</v>
      </c>
      <c r="I17" s="359">
        <v>12</v>
      </c>
      <c r="J17" s="360">
        <v>7</v>
      </c>
      <c r="K17" s="360" t="s">
        <v>131</v>
      </c>
      <c r="L17" s="361">
        <v>7.3</v>
      </c>
      <c r="M17" s="468" t="s">
        <v>438</v>
      </c>
      <c r="N17" s="358" t="s">
        <v>130</v>
      </c>
      <c r="O17" s="359">
        <v>12</v>
      </c>
      <c r="P17" s="360">
        <v>5.1</v>
      </c>
      <c r="Q17" s="56" t="s">
        <v>131</v>
      </c>
      <c r="R17" s="362">
        <v>12</v>
      </c>
      <c r="S17" s="357" t="s">
        <v>272</v>
      </c>
      <c r="T17" s="358" t="s">
        <v>130</v>
      </c>
      <c r="U17" s="359">
        <v>12</v>
      </c>
      <c r="V17" s="496">
        <v>0.6</v>
      </c>
      <c r="W17" s="358" t="s">
        <v>131</v>
      </c>
      <c r="X17" s="363">
        <v>2.2</v>
      </c>
      <c r="Y17" s="357" t="s">
        <v>272</v>
      </c>
      <c r="Z17" s="358" t="s">
        <v>130</v>
      </c>
      <c r="AA17" s="359">
        <v>12</v>
      </c>
      <c r="AB17" s="56">
        <v>2</v>
      </c>
      <c r="AC17" s="56" t="s">
        <v>131</v>
      </c>
      <c r="AD17" s="362">
        <v>18</v>
      </c>
      <c r="AE17" s="357" t="s">
        <v>272</v>
      </c>
      <c r="AF17" s="358" t="s">
        <v>130</v>
      </c>
      <c r="AG17" s="359">
        <v>12</v>
      </c>
      <c r="AH17" s="360">
        <v>7.9</v>
      </c>
      <c r="AI17" s="56" t="s">
        <v>252</v>
      </c>
      <c r="AJ17" s="364">
        <v>10</v>
      </c>
      <c r="AK17" s="365">
        <v>2</v>
      </c>
      <c r="AL17" s="56" t="s">
        <v>131</v>
      </c>
      <c r="AM17" s="360">
        <v>3.3</v>
      </c>
      <c r="AN17" s="56" t="s">
        <v>252</v>
      </c>
      <c r="AO17" s="364">
        <v>10</v>
      </c>
      <c r="AP17" s="366">
        <v>4</v>
      </c>
    </row>
    <row r="18" spans="2:42" ht="15" customHeight="1">
      <c r="B18" s="722"/>
      <c r="C18" s="715" t="s">
        <v>301</v>
      </c>
      <c r="D18" s="53"/>
      <c r="E18" s="54" t="s">
        <v>253</v>
      </c>
      <c r="F18" s="345">
        <v>2</v>
      </c>
      <c r="G18" s="41" t="s">
        <v>272</v>
      </c>
      <c r="H18" s="346" t="s">
        <v>130</v>
      </c>
      <c r="I18" s="347">
        <v>12</v>
      </c>
      <c r="J18" s="348">
        <v>7.1</v>
      </c>
      <c r="K18" s="348" t="s">
        <v>131</v>
      </c>
      <c r="L18" s="349">
        <v>7.8</v>
      </c>
      <c r="M18" s="41" t="s">
        <v>272</v>
      </c>
      <c r="N18" s="346" t="s">
        <v>130</v>
      </c>
      <c r="O18" s="347">
        <v>24</v>
      </c>
      <c r="P18" s="348">
        <v>7.6</v>
      </c>
      <c r="Q18" s="53" t="s">
        <v>131</v>
      </c>
      <c r="R18" s="350">
        <v>12</v>
      </c>
      <c r="S18" s="463" t="s">
        <v>438</v>
      </c>
      <c r="T18" s="346" t="s">
        <v>130</v>
      </c>
      <c r="U18" s="347">
        <v>12</v>
      </c>
      <c r="V18" s="41" t="s">
        <v>286</v>
      </c>
      <c r="W18" s="346" t="s">
        <v>131</v>
      </c>
      <c r="X18" s="367">
        <v>1.8</v>
      </c>
      <c r="Y18" s="41" t="s">
        <v>272</v>
      </c>
      <c r="Z18" s="346" t="s">
        <v>130</v>
      </c>
      <c r="AA18" s="347">
        <v>12</v>
      </c>
      <c r="AB18" s="41" t="s">
        <v>287</v>
      </c>
      <c r="AC18" s="53" t="s">
        <v>131</v>
      </c>
      <c r="AD18" s="350">
        <v>6</v>
      </c>
      <c r="AE18" s="53">
        <v>11</v>
      </c>
      <c r="AF18" s="346" t="s">
        <v>130</v>
      </c>
      <c r="AG18" s="347">
        <v>12</v>
      </c>
      <c r="AH18" s="348">
        <v>1.1</v>
      </c>
      <c r="AI18" s="53" t="s">
        <v>252</v>
      </c>
      <c r="AJ18" s="352">
        <v>10</v>
      </c>
      <c r="AK18" s="353">
        <v>3</v>
      </c>
      <c r="AL18" s="53" t="s">
        <v>131</v>
      </c>
      <c r="AM18" s="348">
        <v>4.9</v>
      </c>
      <c r="AN18" s="53" t="s">
        <v>252</v>
      </c>
      <c r="AO18" s="352">
        <v>10</v>
      </c>
      <c r="AP18" s="354">
        <v>3</v>
      </c>
    </row>
    <row r="19" spans="2:42" ht="15" customHeight="1">
      <c r="B19" s="722"/>
      <c r="C19" s="715"/>
      <c r="D19" s="53"/>
      <c r="E19" s="54" t="s">
        <v>254</v>
      </c>
      <c r="F19" s="345">
        <v>1</v>
      </c>
      <c r="G19" s="468" t="s">
        <v>438</v>
      </c>
      <c r="H19" s="346" t="s">
        <v>130</v>
      </c>
      <c r="I19" s="347">
        <v>24</v>
      </c>
      <c r="J19" s="348">
        <v>7</v>
      </c>
      <c r="K19" s="348" t="s">
        <v>131</v>
      </c>
      <c r="L19" s="411">
        <v>10</v>
      </c>
      <c r="M19" s="41" t="s">
        <v>272</v>
      </c>
      <c r="N19" s="346" t="s">
        <v>130</v>
      </c>
      <c r="O19" s="347">
        <v>24</v>
      </c>
      <c r="P19" s="348">
        <v>8.2</v>
      </c>
      <c r="Q19" s="53" t="s">
        <v>131</v>
      </c>
      <c r="R19" s="350">
        <v>17</v>
      </c>
      <c r="S19" s="41">
        <v>7</v>
      </c>
      <c r="T19" s="346" t="s">
        <v>130</v>
      </c>
      <c r="U19" s="347">
        <v>24</v>
      </c>
      <c r="V19" s="41" t="s">
        <v>397</v>
      </c>
      <c r="W19" s="346" t="s">
        <v>131</v>
      </c>
      <c r="X19" s="411">
        <v>12</v>
      </c>
      <c r="Y19" s="41">
        <v>1</v>
      </c>
      <c r="Z19" s="346" t="s">
        <v>130</v>
      </c>
      <c r="AA19" s="347">
        <v>24</v>
      </c>
      <c r="AB19" s="463" t="s">
        <v>475</v>
      </c>
      <c r="AC19" s="53" t="s">
        <v>131</v>
      </c>
      <c r="AD19" s="350">
        <v>26</v>
      </c>
      <c r="AE19" s="53">
        <v>3</v>
      </c>
      <c r="AF19" s="346" t="s">
        <v>130</v>
      </c>
      <c r="AG19" s="347">
        <v>24</v>
      </c>
      <c r="AH19" s="348">
        <v>7</v>
      </c>
      <c r="AI19" s="53" t="s">
        <v>252</v>
      </c>
      <c r="AJ19" s="352">
        <v>10</v>
      </c>
      <c r="AK19" s="353">
        <v>1</v>
      </c>
      <c r="AL19" s="53" t="s">
        <v>131</v>
      </c>
      <c r="AM19" s="348">
        <v>1.7</v>
      </c>
      <c r="AN19" s="53" t="s">
        <v>252</v>
      </c>
      <c r="AO19" s="352">
        <v>10</v>
      </c>
      <c r="AP19" s="354">
        <v>4</v>
      </c>
    </row>
    <row r="20" spans="2:42" ht="15" customHeight="1">
      <c r="B20" s="722"/>
      <c r="C20" s="58" t="s">
        <v>302</v>
      </c>
      <c r="D20" s="59"/>
      <c r="E20" s="60" t="s">
        <v>254</v>
      </c>
      <c r="F20" s="368">
        <v>1</v>
      </c>
      <c r="G20" s="369" t="s">
        <v>272</v>
      </c>
      <c r="H20" s="370" t="s">
        <v>130</v>
      </c>
      <c r="I20" s="371">
        <v>24</v>
      </c>
      <c r="J20" s="372">
        <v>6.9</v>
      </c>
      <c r="K20" s="372" t="s">
        <v>131</v>
      </c>
      <c r="L20" s="373">
        <v>7.4</v>
      </c>
      <c r="M20" s="374" t="s">
        <v>272</v>
      </c>
      <c r="N20" s="370" t="s">
        <v>130</v>
      </c>
      <c r="O20" s="371">
        <v>24</v>
      </c>
      <c r="P20" s="372">
        <v>6.4</v>
      </c>
      <c r="Q20" s="59" t="s">
        <v>131</v>
      </c>
      <c r="R20" s="375">
        <v>11</v>
      </c>
      <c r="S20" s="464" t="s">
        <v>438</v>
      </c>
      <c r="T20" s="370" t="s">
        <v>130</v>
      </c>
      <c r="U20" s="371">
        <v>24</v>
      </c>
      <c r="V20" s="497" t="s">
        <v>476</v>
      </c>
      <c r="W20" s="370" t="s">
        <v>131</v>
      </c>
      <c r="X20" s="377">
        <v>2.2</v>
      </c>
      <c r="Y20" s="369">
        <v>1</v>
      </c>
      <c r="Z20" s="370" t="s">
        <v>130</v>
      </c>
      <c r="AA20" s="371">
        <v>24</v>
      </c>
      <c r="AB20" s="59">
        <v>1</v>
      </c>
      <c r="AC20" s="59" t="s">
        <v>131</v>
      </c>
      <c r="AD20" s="375">
        <v>29</v>
      </c>
      <c r="AE20" s="59">
        <v>11</v>
      </c>
      <c r="AF20" s="370" t="s">
        <v>130</v>
      </c>
      <c r="AG20" s="371">
        <v>24</v>
      </c>
      <c r="AH20" s="372">
        <v>7.9</v>
      </c>
      <c r="AI20" s="59" t="s">
        <v>252</v>
      </c>
      <c r="AJ20" s="378">
        <v>10</v>
      </c>
      <c r="AK20" s="379">
        <v>2</v>
      </c>
      <c r="AL20" s="59" t="s">
        <v>131</v>
      </c>
      <c r="AM20" s="372">
        <v>7.9</v>
      </c>
      <c r="AN20" s="59" t="s">
        <v>252</v>
      </c>
      <c r="AO20" s="378">
        <v>10</v>
      </c>
      <c r="AP20" s="380">
        <v>4</v>
      </c>
    </row>
    <row r="21" spans="2:42" ht="15" customHeight="1">
      <c r="B21" s="722"/>
      <c r="C21" s="715" t="s">
        <v>303</v>
      </c>
      <c r="D21" s="53"/>
      <c r="E21" s="54" t="s">
        <v>253</v>
      </c>
      <c r="F21" s="345">
        <v>6</v>
      </c>
      <c r="G21" s="338" t="s">
        <v>272</v>
      </c>
      <c r="H21" s="346" t="s">
        <v>130</v>
      </c>
      <c r="I21" s="347">
        <v>12</v>
      </c>
      <c r="J21" s="348">
        <v>6.6</v>
      </c>
      <c r="K21" s="348" t="s">
        <v>131</v>
      </c>
      <c r="L21" s="349">
        <v>8.1</v>
      </c>
      <c r="M21" s="333" t="s">
        <v>272</v>
      </c>
      <c r="N21" s="346" t="s">
        <v>130</v>
      </c>
      <c r="O21" s="347">
        <v>12</v>
      </c>
      <c r="P21" s="348">
        <v>7.9</v>
      </c>
      <c r="Q21" s="53" t="s">
        <v>131</v>
      </c>
      <c r="R21" s="350">
        <v>13</v>
      </c>
      <c r="S21" s="41" t="s">
        <v>272</v>
      </c>
      <c r="T21" s="346" t="s">
        <v>304</v>
      </c>
      <c r="U21" s="347">
        <v>12</v>
      </c>
      <c r="V21" s="41" t="s">
        <v>286</v>
      </c>
      <c r="W21" s="346" t="s">
        <v>131</v>
      </c>
      <c r="X21" s="350">
        <v>4.5</v>
      </c>
      <c r="Y21" s="463" t="s">
        <v>438</v>
      </c>
      <c r="Z21" s="346" t="s">
        <v>130</v>
      </c>
      <c r="AA21" s="347">
        <v>12</v>
      </c>
      <c r="AB21" s="41">
        <v>0</v>
      </c>
      <c r="AC21" s="53" t="s">
        <v>131</v>
      </c>
      <c r="AD21" s="350">
        <v>36</v>
      </c>
      <c r="AE21" s="53">
        <v>2</v>
      </c>
      <c r="AF21" s="346" t="s">
        <v>130</v>
      </c>
      <c r="AG21" s="347">
        <v>12</v>
      </c>
      <c r="AH21" s="348">
        <v>1.3</v>
      </c>
      <c r="AI21" s="53" t="s">
        <v>252</v>
      </c>
      <c r="AJ21" s="352">
        <v>10</v>
      </c>
      <c r="AK21" s="353">
        <v>2</v>
      </c>
      <c r="AL21" s="53" t="s">
        <v>131</v>
      </c>
      <c r="AM21" s="348">
        <v>5.4</v>
      </c>
      <c r="AN21" s="53" t="s">
        <v>252</v>
      </c>
      <c r="AO21" s="352">
        <v>10</v>
      </c>
      <c r="AP21" s="354">
        <v>4</v>
      </c>
    </row>
    <row r="22" spans="2:42" ht="15" customHeight="1">
      <c r="B22" s="722"/>
      <c r="C22" s="715"/>
      <c r="D22" s="53"/>
      <c r="E22" s="54" t="s">
        <v>254</v>
      </c>
      <c r="F22" s="345">
        <v>1</v>
      </c>
      <c r="G22" s="357" t="s">
        <v>272</v>
      </c>
      <c r="H22" s="346" t="s">
        <v>304</v>
      </c>
      <c r="I22" s="347">
        <v>12</v>
      </c>
      <c r="J22" s="348">
        <v>6.8</v>
      </c>
      <c r="K22" s="348" t="s">
        <v>131</v>
      </c>
      <c r="L22" s="349">
        <v>8.1</v>
      </c>
      <c r="M22" s="41" t="s">
        <v>272</v>
      </c>
      <c r="N22" s="346" t="s">
        <v>130</v>
      </c>
      <c r="O22" s="347">
        <v>12</v>
      </c>
      <c r="P22" s="348">
        <v>7.1</v>
      </c>
      <c r="Q22" s="53" t="s">
        <v>131</v>
      </c>
      <c r="R22" s="350">
        <v>11</v>
      </c>
      <c r="S22" s="41" t="s">
        <v>272</v>
      </c>
      <c r="T22" s="346" t="s">
        <v>130</v>
      </c>
      <c r="U22" s="347">
        <v>12</v>
      </c>
      <c r="V22" s="41" t="s">
        <v>286</v>
      </c>
      <c r="W22" s="346" t="s">
        <v>131</v>
      </c>
      <c r="X22" s="367">
        <v>1.1</v>
      </c>
      <c r="Y22" s="463" t="s">
        <v>438</v>
      </c>
      <c r="Z22" s="346" t="s">
        <v>130</v>
      </c>
      <c r="AA22" s="347">
        <v>12</v>
      </c>
      <c r="AB22" s="53">
        <v>4</v>
      </c>
      <c r="AC22" s="53" t="s">
        <v>131</v>
      </c>
      <c r="AD22" s="381">
        <v>22</v>
      </c>
      <c r="AE22" s="382">
        <v>2</v>
      </c>
      <c r="AF22" s="383" t="s">
        <v>130</v>
      </c>
      <c r="AG22" s="347">
        <v>12</v>
      </c>
      <c r="AH22" s="348">
        <v>4.9</v>
      </c>
      <c r="AI22" s="53" t="s">
        <v>252</v>
      </c>
      <c r="AJ22" s="352">
        <v>10</v>
      </c>
      <c r="AK22" s="353">
        <v>2</v>
      </c>
      <c r="AL22" s="53" t="s">
        <v>131</v>
      </c>
      <c r="AM22" s="348">
        <v>7.9</v>
      </c>
      <c r="AN22" s="53" t="s">
        <v>252</v>
      </c>
      <c r="AO22" s="352">
        <v>10</v>
      </c>
      <c r="AP22" s="354">
        <v>3</v>
      </c>
    </row>
    <row r="23" spans="2:42" ht="15" customHeight="1">
      <c r="B23" s="722"/>
      <c r="C23" s="58" t="s">
        <v>208</v>
      </c>
      <c r="D23" s="59"/>
      <c r="E23" s="60" t="s">
        <v>253</v>
      </c>
      <c r="F23" s="368">
        <v>6</v>
      </c>
      <c r="G23" s="464" t="s">
        <v>438</v>
      </c>
      <c r="H23" s="370" t="s">
        <v>130</v>
      </c>
      <c r="I23" s="371">
        <v>12</v>
      </c>
      <c r="J23" s="372">
        <v>6.6</v>
      </c>
      <c r="K23" s="372" t="s">
        <v>131</v>
      </c>
      <c r="L23" s="373">
        <v>7.6</v>
      </c>
      <c r="M23" s="374" t="s">
        <v>272</v>
      </c>
      <c r="N23" s="370" t="s">
        <v>130</v>
      </c>
      <c r="O23" s="371">
        <v>12</v>
      </c>
      <c r="P23" s="372">
        <v>8.6</v>
      </c>
      <c r="Q23" s="59" t="s">
        <v>131</v>
      </c>
      <c r="R23" s="375">
        <v>12</v>
      </c>
      <c r="S23" s="369" t="s">
        <v>272</v>
      </c>
      <c r="T23" s="370" t="s">
        <v>130</v>
      </c>
      <c r="U23" s="371">
        <v>12</v>
      </c>
      <c r="V23" s="376" t="s">
        <v>286</v>
      </c>
      <c r="W23" s="370" t="s">
        <v>131</v>
      </c>
      <c r="X23" s="377">
        <v>1.1</v>
      </c>
      <c r="Y23" s="464" t="s">
        <v>438</v>
      </c>
      <c r="Z23" s="370" t="s">
        <v>130</v>
      </c>
      <c r="AA23" s="371">
        <v>12</v>
      </c>
      <c r="AB23" s="369" t="s">
        <v>287</v>
      </c>
      <c r="AC23" s="59" t="s">
        <v>131</v>
      </c>
      <c r="AD23" s="362">
        <v>11</v>
      </c>
      <c r="AE23" s="463" t="s">
        <v>438</v>
      </c>
      <c r="AF23" s="358" t="s">
        <v>130</v>
      </c>
      <c r="AG23" s="371">
        <v>12</v>
      </c>
      <c r="AH23" s="372">
        <v>2.3</v>
      </c>
      <c r="AI23" s="59" t="s">
        <v>252</v>
      </c>
      <c r="AJ23" s="378">
        <v>10</v>
      </c>
      <c r="AK23" s="379">
        <v>1</v>
      </c>
      <c r="AL23" s="59" t="s">
        <v>131</v>
      </c>
      <c r="AM23" s="372">
        <v>1.6</v>
      </c>
      <c r="AN23" s="59" t="s">
        <v>252</v>
      </c>
      <c r="AO23" s="378">
        <v>10</v>
      </c>
      <c r="AP23" s="380">
        <v>4</v>
      </c>
    </row>
    <row r="24" spans="2:42" ht="15" customHeight="1">
      <c r="B24" s="722"/>
      <c r="C24" s="58" t="s">
        <v>209</v>
      </c>
      <c r="D24" s="59"/>
      <c r="E24" s="60" t="s">
        <v>254</v>
      </c>
      <c r="F24" s="368">
        <v>2</v>
      </c>
      <c r="G24" s="369">
        <v>5</v>
      </c>
      <c r="H24" s="370" t="s">
        <v>130</v>
      </c>
      <c r="I24" s="371">
        <v>36</v>
      </c>
      <c r="J24" s="372">
        <v>7.1</v>
      </c>
      <c r="K24" s="372" t="s">
        <v>131</v>
      </c>
      <c r="L24" s="373">
        <v>9.4</v>
      </c>
      <c r="M24" s="374" t="s">
        <v>272</v>
      </c>
      <c r="N24" s="370" t="s">
        <v>130</v>
      </c>
      <c r="O24" s="371">
        <v>36</v>
      </c>
      <c r="P24" s="372">
        <v>6.9</v>
      </c>
      <c r="Q24" s="59" t="s">
        <v>131</v>
      </c>
      <c r="R24" s="375">
        <v>13</v>
      </c>
      <c r="S24" s="369">
        <v>26</v>
      </c>
      <c r="T24" s="370" t="s">
        <v>130</v>
      </c>
      <c r="U24" s="371">
        <v>36</v>
      </c>
      <c r="V24" s="376">
        <v>1.7</v>
      </c>
      <c r="W24" s="370" t="s">
        <v>131</v>
      </c>
      <c r="X24" s="375">
        <v>7.6</v>
      </c>
      <c r="Y24" s="369">
        <v>1</v>
      </c>
      <c r="Z24" s="370" t="s">
        <v>130</v>
      </c>
      <c r="AA24" s="371">
        <v>36</v>
      </c>
      <c r="AB24" s="59">
        <v>8</v>
      </c>
      <c r="AC24" s="59" t="s">
        <v>131</v>
      </c>
      <c r="AD24" s="375">
        <v>27</v>
      </c>
      <c r="AE24" s="59">
        <v>17</v>
      </c>
      <c r="AF24" s="370" t="s">
        <v>130</v>
      </c>
      <c r="AG24" s="371">
        <v>36</v>
      </c>
      <c r="AH24" s="372">
        <v>4.5</v>
      </c>
      <c r="AI24" s="59" t="s">
        <v>252</v>
      </c>
      <c r="AJ24" s="378">
        <v>10</v>
      </c>
      <c r="AK24" s="379">
        <v>2</v>
      </c>
      <c r="AL24" s="59" t="s">
        <v>131</v>
      </c>
      <c r="AM24" s="372">
        <v>5.4</v>
      </c>
      <c r="AN24" s="59" t="s">
        <v>252</v>
      </c>
      <c r="AO24" s="378">
        <v>10</v>
      </c>
      <c r="AP24" s="380">
        <v>4</v>
      </c>
    </row>
    <row r="25" spans="2:42" ht="15" customHeight="1">
      <c r="B25" s="722"/>
      <c r="C25" s="117"/>
      <c r="D25" s="50"/>
      <c r="E25" s="51" t="s">
        <v>129</v>
      </c>
      <c r="F25" s="332">
        <v>1</v>
      </c>
      <c r="G25" s="338" t="s">
        <v>272</v>
      </c>
      <c r="H25" s="334" t="s">
        <v>130</v>
      </c>
      <c r="I25" s="335">
        <v>9</v>
      </c>
      <c r="J25" s="336">
        <v>7.6</v>
      </c>
      <c r="K25" s="336" t="s">
        <v>131</v>
      </c>
      <c r="L25" s="337">
        <v>8.1</v>
      </c>
      <c r="M25" s="338" t="s">
        <v>272</v>
      </c>
      <c r="N25" s="334" t="s">
        <v>130</v>
      </c>
      <c r="O25" s="335">
        <v>9</v>
      </c>
      <c r="P25" s="336">
        <v>8.9</v>
      </c>
      <c r="Q25" s="50" t="s">
        <v>131</v>
      </c>
      <c r="R25" s="339">
        <v>12</v>
      </c>
      <c r="S25" s="41" t="s">
        <v>272</v>
      </c>
      <c r="T25" s="334" t="s">
        <v>130</v>
      </c>
      <c r="U25" s="335">
        <v>9</v>
      </c>
      <c r="V25" s="338" t="s">
        <v>286</v>
      </c>
      <c r="W25" s="334" t="s">
        <v>131</v>
      </c>
      <c r="X25" s="339">
        <v>0.9</v>
      </c>
      <c r="Y25" s="338" t="s">
        <v>272</v>
      </c>
      <c r="Z25" s="334" t="s">
        <v>130</v>
      </c>
      <c r="AA25" s="335">
        <v>9</v>
      </c>
      <c r="AB25" s="338" t="s">
        <v>287</v>
      </c>
      <c r="AC25" s="50" t="s">
        <v>131</v>
      </c>
      <c r="AD25" s="339">
        <v>2</v>
      </c>
      <c r="AE25" s="50">
        <v>3</v>
      </c>
      <c r="AF25" s="334" t="s">
        <v>130</v>
      </c>
      <c r="AG25" s="335">
        <v>9</v>
      </c>
      <c r="AH25" s="336">
        <v>1.3</v>
      </c>
      <c r="AI25" s="50" t="s">
        <v>252</v>
      </c>
      <c r="AJ25" s="342">
        <v>10</v>
      </c>
      <c r="AK25" s="343">
        <v>1</v>
      </c>
      <c r="AL25" s="50" t="s">
        <v>131</v>
      </c>
      <c r="AM25" s="336">
        <v>4.9</v>
      </c>
      <c r="AN25" s="50" t="s">
        <v>252</v>
      </c>
      <c r="AO25" s="342">
        <v>10</v>
      </c>
      <c r="AP25" s="344">
        <v>2</v>
      </c>
    </row>
    <row r="26" spans="2:42" ht="15" customHeight="1">
      <c r="B26" s="722"/>
      <c r="C26" s="52" t="s">
        <v>305</v>
      </c>
      <c r="D26" s="53"/>
      <c r="E26" s="54" t="s">
        <v>253</v>
      </c>
      <c r="F26" s="345">
        <v>2</v>
      </c>
      <c r="G26" s="41" t="s">
        <v>272</v>
      </c>
      <c r="H26" s="346" t="s">
        <v>130</v>
      </c>
      <c r="I26" s="347">
        <v>12</v>
      </c>
      <c r="J26" s="348">
        <v>7</v>
      </c>
      <c r="K26" s="348" t="s">
        <v>131</v>
      </c>
      <c r="L26" s="349">
        <v>8.4</v>
      </c>
      <c r="M26" s="41" t="s">
        <v>272</v>
      </c>
      <c r="N26" s="346" t="s">
        <v>130</v>
      </c>
      <c r="O26" s="347">
        <v>12</v>
      </c>
      <c r="P26" s="348">
        <v>8.9</v>
      </c>
      <c r="Q26" s="53" t="s">
        <v>131</v>
      </c>
      <c r="R26" s="350">
        <v>12</v>
      </c>
      <c r="S26" s="463" t="s">
        <v>438</v>
      </c>
      <c r="T26" s="346" t="s">
        <v>130</v>
      </c>
      <c r="U26" s="347">
        <v>12</v>
      </c>
      <c r="V26" s="41" t="s">
        <v>286</v>
      </c>
      <c r="W26" s="346" t="s">
        <v>131</v>
      </c>
      <c r="X26" s="349">
        <v>0.8</v>
      </c>
      <c r="Y26" s="41">
        <v>2</v>
      </c>
      <c r="Z26" s="346" t="s">
        <v>130</v>
      </c>
      <c r="AA26" s="347">
        <v>12</v>
      </c>
      <c r="AB26" s="53">
        <v>3</v>
      </c>
      <c r="AC26" s="53" t="s">
        <v>131</v>
      </c>
      <c r="AD26" s="350">
        <v>42</v>
      </c>
      <c r="AE26" s="53">
        <v>2</v>
      </c>
      <c r="AF26" s="346" t="s">
        <v>130</v>
      </c>
      <c r="AG26" s="347">
        <v>12</v>
      </c>
      <c r="AH26" s="348">
        <v>7.9</v>
      </c>
      <c r="AI26" s="53" t="s">
        <v>252</v>
      </c>
      <c r="AJ26" s="352">
        <v>10</v>
      </c>
      <c r="AK26" s="353">
        <v>1</v>
      </c>
      <c r="AL26" s="53" t="s">
        <v>131</v>
      </c>
      <c r="AM26" s="348">
        <v>2.3</v>
      </c>
      <c r="AN26" s="53" t="s">
        <v>252</v>
      </c>
      <c r="AO26" s="352">
        <v>10</v>
      </c>
      <c r="AP26" s="354">
        <v>3</v>
      </c>
    </row>
    <row r="27" spans="2:42" ht="15" customHeight="1">
      <c r="B27" s="722"/>
      <c r="C27" s="118"/>
      <c r="D27" s="56"/>
      <c r="E27" s="57" t="s">
        <v>254</v>
      </c>
      <c r="F27" s="356">
        <v>1</v>
      </c>
      <c r="G27" s="468" t="s">
        <v>438</v>
      </c>
      <c r="H27" s="358" t="s">
        <v>130</v>
      </c>
      <c r="I27" s="359">
        <v>12</v>
      </c>
      <c r="J27" s="360">
        <v>7.3</v>
      </c>
      <c r="K27" s="360" t="s">
        <v>131</v>
      </c>
      <c r="L27" s="361">
        <v>8.3</v>
      </c>
      <c r="M27" s="357" t="s">
        <v>272</v>
      </c>
      <c r="N27" s="358" t="s">
        <v>130</v>
      </c>
      <c r="O27" s="359">
        <v>12</v>
      </c>
      <c r="P27" s="360">
        <v>9</v>
      </c>
      <c r="Q27" s="56" t="s">
        <v>131</v>
      </c>
      <c r="R27" s="362">
        <v>12</v>
      </c>
      <c r="S27" s="357" t="s">
        <v>272</v>
      </c>
      <c r="T27" s="358" t="s">
        <v>130</v>
      </c>
      <c r="U27" s="359">
        <v>12</v>
      </c>
      <c r="V27" s="357" t="s">
        <v>286</v>
      </c>
      <c r="W27" s="358" t="s">
        <v>131</v>
      </c>
      <c r="X27" s="384">
        <v>0.8</v>
      </c>
      <c r="Y27" s="385">
        <v>4</v>
      </c>
      <c r="Z27" s="358" t="s">
        <v>130</v>
      </c>
      <c r="AA27" s="359">
        <v>12</v>
      </c>
      <c r="AB27" s="56">
        <v>2</v>
      </c>
      <c r="AC27" s="56" t="s">
        <v>131</v>
      </c>
      <c r="AD27" s="362">
        <v>65</v>
      </c>
      <c r="AE27" s="468" t="s">
        <v>438</v>
      </c>
      <c r="AF27" s="358" t="s">
        <v>130</v>
      </c>
      <c r="AG27" s="359">
        <v>12</v>
      </c>
      <c r="AH27" s="360">
        <v>7.9</v>
      </c>
      <c r="AI27" s="56" t="s">
        <v>252</v>
      </c>
      <c r="AJ27" s="364">
        <v>10</v>
      </c>
      <c r="AK27" s="365">
        <v>1</v>
      </c>
      <c r="AL27" s="56" t="s">
        <v>131</v>
      </c>
      <c r="AM27" s="360">
        <v>3.3</v>
      </c>
      <c r="AN27" s="56" t="s">
        <v>252</v>
      </c>
      <c r="AO27" s="364">
        <v>10</v>
      </c>
      <c r="AP27" s="366">
        <v>3</v>
      </c>
    </row>
    <row r="28" spans="2:42" ht="15" customHeight="1">
      <c r="B28" s="722"/>
      <c r="C28" s="716" t="s">
        <v>306</v>
      </c>
      <c r="D28" s="50"/>
      <c r="E28" s="51" t="s">
        <v>129</v>
      </c>
      <c r="F28" s="332">
        <v>1</v>
      </c>
      <c r="G28" s="338" t="s">
        <v>272</v>
      </c>
      <c r="H28" s="334" t="s">
        <v>130</v>
      </c>
      <c r="I28" s="335">
        <v>9</v>
      </c>
      <c r="J28" s="336">
        <v>7.4</v>
      </c>
      <c r="K28" s="336" t="s">
        <v>131</v>
      </c>
      <c r="L28" s="337">
        <v>7.9</v>
      </c>
      <c r="M28" s="338" t="s">
        <v>272</v>
      </c>
      <c r="N28" s="334" t="s">
        <v>130</v>
      </c>
      <c r="O28" s="335">
        <v>9</v>
      </c>
      <c r="P28" s="336">
        <v>9</v>
      </c>
      <c r="Q28" s="50" t="s">
        <v>131</v>
      </c>
      <c r="R28" s="339">
        <v>12</v>
      </c>
      <c r="S28" s="463" t="s">
        <v>438</v>
      </c>
      <c r="T28" s="334" t="s">
        <v>130</v>
      </c>
      <c r="U28" s="335">
        <v>9</v>
      </c>
      <c r="V28" s="338" t="s">
        <v>286</v>
      </c>
      <c r="W28" s="334" t="s">
        <v>131</v>
      </c>
      <c r="X28" s="337">
        <v>0.9</v>
      </c>
      <c r="Y28" s="465" t="s">
        <v>438</v>
      </c>
      <c r="Z28" s="334" t="s">
        <v>130</v>
      </c>
      <c r="AA28" s="335">
        <v>9</v>
      </c>
      <c r="AB28" s="338" t="s">
        <v>287</v>
      </c>
      <c r="AC28" s="50" t="s">
        <v>131</v>
      </c>
      <c r="AD28" s="339">
        <v>1</v>
      </c>
      <c r="AE28" s="50">
        <v>6</v>
      </c>
      <c r="AF28" s="334" t="s">
        <v>130</v>
      </c>
      <c r="AG28" s="335">
        <v>9</v>
      </c>
      <c r="AH28" s="336">
        <v>2.3</v>
      </c>
      <c r="AI28" s="50" t="s">
        <v>252</v>
      </c>
      <c r="AJ28" s="342">
        <v>10</v>
      </c>
      <c r="AK28" s="343">
        <v>1</v>
      </c>
      <c r="AL28" s="50" t="s">
        <v>131</v>
      </c>
      <c r="AM28" s="336">
        <v>2.2</v>
      </c>
      <c r="AN28" s="50" t="s">
        <v>252</v>
      </c>
      <c r="AO28" s="342">
        <v>10</v>
      </c>
      <c r="AP28" s="344">
        <v>3</v>
      </c>
    </row>
    <row r="29" spans="2:42" ht="15" customHeight="1">
      <c r="B29" s="722"/>
      <c r="C29" s="717"/>
      <c r="D29" s="56"/>
      <c r="E29" s="57" t="s">
        <v>253</v>
      </c>
      <c r="F29" s="356">
        <v>1</v>
      </c>
      <c r="G29" s="357" t="s">
        <v>272</v>
      </c>
      <c r="H29" s="358" t="s">
        <v>130</v>
      </c>
      <c r="I29" s="359">
        <v>9</v>
      </c>
      <c r="J29" s="360">
        <v>7.5</v>
      </c>
      <c r="K29" s="360" t="s">
        <v>131</v>
      </c>
      <c r="L29" s="361">
        <v>8</v>
      </c>
      <c r="M29" s="357" t="s">
        <v>272</v>
      </c>
      <c r="N29" s="358" t="s">
        <v>130</v>
      </c>
      <c r="O29" s="359">
        <v>9</v>
      </c>
      <c r="P29" s="360">
        <v>8.7</v>
      </c>
      <c r="Q29" s="56" t="s">
        <v>131</v>
      </c>
      <c r="R29" s="362">
        <v>13</v>
      </c>
      <c r="S29" s="41" t="s">
        <v>272</v>
      </c>
      <c r="T29" s="358" t="s">
        <v>130</v>
      </c>
      <c r="U29" s="359">
        <v>9</v>
      </c>
      <c r="V29" s="357">
        <v>0.8</v>
      </c>
      <c r="W29" s="358" t="s">
        <v>131</v>
      </c>
      <c r="X29" s="361">
        <v>1.5</v>
      </c>
      <c r="Y29" s="357" t="s">
        <v>272</v>
      </c>
      <c r="Z29" s="358" t="s">
        <v>130</v>
      </c>
      <c r="AA29" s="359">
        <v>9</v>
      </c>
      <c r="AB29" s="357">
        <v>1</v>
      </c>
      <c r="AC29" s="56" t="s">
        <v>131</v>
      </c>
      <c r="AD29" s="362">
        <v>3</v>
      </c>
      <c r="AE29" s="56">
        <v>3</v>
      </c>
      <c r="AF29" s="358" t="s">
        <v>130</v>
      </c>
      <c r="AG29" s="359">
        <v>9</v>
      </c>
      <c r="AH29" s="360">
        <v>1.3</v>
      </c>
      <c r="AI29" s="56" t="s">
        <v>252</v>
      </c>
      <c r="AJ29" s="364">
        <v>10</v>
      </c>
      <c r="AK29" s="365">
        <v>2</v>
      </c>
      <c r="AL29" s="56" t="s">
        <v>131</v>
      </c>
      <c r="AM29" s="360">
        <v>3.3</v>
      </c>
      <c r="AN29" s="56" t="s">
        <v>252</v>
      </c>
      <c r="AO29" s="364">
        <v>10</v>
      </c>
      <c r="AP29" s="366">
        <v>3</v>
      </c>
    </row>
    <row r="30" spans="2:42" ht="15" customHeight="1">
      <c r="B30" s="722"/>
      <c r="C30" s="716" t="s">
        <v>307</v>
      </c>
      <c r="D30" s="50"/>
      <c r="E30" s="51" t="s">
        <v>129</v>
      </c>
      <c r="F30" s="332">
        <v>1</v>
      </c>
      <c r="G30" s="338" t="s">
        <v>272</v>
      </c>
      <c r="H30" s="334" t="s">
        <v>130</v>
      </c>
      <c r="I30" s="335">
        <v>9</v>
      </c>
      <c r="J30" s="336">
        <v>7.9</v>
      </c>
      <c r="K30" s="336" t="s">
        <v>131</v>
      </c>
      <c r="L30" s="337">
        <v>8.1</v>
      </c>
      <c r="M30" s="338" t="s">
        <v>272</v>
      </c>
      <c r="N30" s="334" t="s">
        <v>130</v>
      </c>
      <c r="O30" s="335">
        <v>9</v>
      </c>
      <c r="P30" s="336">
        <v>8.3</v>
      </c>
      <c r="Q30" s="50" t="s">
        <v>308</v>
      </c>
      <c r="R30" s="339">
        <v>12</v>
      </c>
      <c r="S30" s="333" t="s">
        <v>272</v>
      </c>
      <c r="T30" s="334" t="s">
        <v>130</v>
      </c>
      <c r="U30" s="335">
        <v>9</v>
      </c>
      <c r="V30" s="338" t="s">
        <v>286</v>
      </c>
      <c r="W30" s="334" t="s">
        <v>131</v>
      </c>
      <c r="X30" s="337">
        <v>1</v>
      </c>
      <c r="Y30" s="465" t="s">
        <v>438</v>
      </c>
      <c r="Z30" s="334" t="s">
        <v>130</v>
      </c>
      <c r="AA30" s="335">
        <v>9</v>
      </c>
      <c r="AB30" s="338">
        <v>0</v>
      </c>
      <c r="AC30" s="50" t="s">
        <v>131</v>
      </c>
      <c r="AD30" s="339">
        <v>12</v>
      </c>
      <c r="AE30" s="50">
        <v>5</v>
      </c>
      <c r="AF30" s="334" t="s">
        <v>130</v>
      </c>
      <c r="AG30" s="335">
        <v>9</v>
      </c>
      <c r="AH30" s="336">
        <v>2.3</v>
      </c>
      <c r="AI30" s="50" t="s">
        <v>252</v>
      </c>
      <c r="AJ30" s="342">
        <v>10</v>
      </c>
      <c r="AK30" s="343">
        <v>1</v>
      </c>
      <c r="AL30" s="50" t="s">
        <v>131</v>
      </c>
      <c r="AM30" s="336">
        <v>3.3</v>
      </c>
      <c r="AN30" s="50" t="s">
        <v>252</v>
      </c>
      <c r="AO30" s="342">
        <v>10</v>
      </c>
      <c r="AP30" s="344">
        <v>2</v>
      </c>
    </row>
    <row r="31" spans="2:42" ht="15" customHeight="1">
      <c r="B31" s="722"/>
      <c r="C31" s="717"/>
      <c r="D31" s="56"/>
      <c r="E31" s="57" t="s">
        <v>253</v>
      </c>
      <c r="F31" s="356">
        <v>1</v>
      </c>
      <c r="G31" s="357" t="s">
        <v>272</v>
      </c>
      <c r="H31" s="358" t="s">
        <v>130</v>
      </c>
      <c r="I31" s="359">
        <v>9</v>
      </c>
      <c r="J31" s="360">
        <v>7.9</v>
      </c>
      <c r="K31" s="360" t="s">
        <v>131</v>
      </c>
      <c r="L31" s="361">
        <v>8.2</v>
      </c>
      <c r="M31" s="357" t="s">
        <v>272</v>
      </c>
      <c r="N31" s="358" t="s">
        <v>130</v>
      </c>
      <c r="O31" s="359">
        <v>9</v>
      </c>
      <c r="P31" s="360">
        <v>9.1</v>
      </c>
      <c r="Q31" s="56" t="s">
        <v>131</v>
      </c>
      <c r="R31" s="362">
        <v>12</v>
      </c>
      <c r="S31" s="385" t="s">
        <v>272</v>
      </c>
      <c r="T31" s="358" t="s">
        <v>130</v>
      </c>
      <c r="U31" s="359">
        <v>9</v>
      </c>
      <c r="V31" s="357" t="s">
        <v>286</v>
      </c>
      <c r="W31" s="358" t="s">
        <v>131</v>
      </c>
      <c r="X31" s="361">
        <v>0.9</v>
      </c>
      <c r="Y31" s="463" t="s">
        <v>438</v>
      </c>
      <c r="Z31" s="358" t="s">
        <v>130</v>
      </c>
      <c r="AA31" s="359">
        <v>9</v>
      </c>
      <c r="AB31" s="357">
        <v>0</v>
      </c>
      <c r="AC31" s="56" t="s">
        <v>131</v>
      </c>
      <c r="AD31" s="362">
        <v>7</v>
      </c>
      <c r="AE31" s="357">
        <v>2</v>
      </c>
      <c r="AF31" s="358" t="s">
        <v>130</v>
      </c>
      <c r="AG31" s="359">
        <v>9</v>
      </c>
      <c r="AH31" s="360">
        <v>7</v>
      </c>
      <c r="AI31" s="56" t="s">
        <v>252</v>
      </c>
      <c r="AJ31" s="364">
        <v>10</v>
      </c>
      <c r="AK31" s="365">
        <v>1</v>
      </c>
      <c r="AL31" s="56" t="s">
        <v>131</v>
      </c>
      <c r="AM31" s="360">
        <v>4.9</v>
      </c>
      <c r="AN31" s="56" t="s">
        <v>252</v>
      </c>
      <c r="AO31" s="364">
        <v>10</v>
      </c>
      <c r="AP31" s="366">
        <v>3</v>
      </c>
    </row>
    <row r="32" spans="2:42" ht="15" customHeight="1">
      <c r="B32" s="722"/>
      <c r="C32" s="52"/>
      <c r="D32" s="53"/>
      <c r="E32" s="54" t="s">
        <v>253</v>
      </c>
      <c r="F32" s="345">
        <v>2</v>
      </c>
      <c r="G32" s="41" t="s">
        <v>272</v>
      </c>
      <c r="H32" s="346" t="s">
        <v>130</v>
      </c>
      <c r="I32" s="347">
        <v>12</v>
      </c>
      <c r="J32" s="348">
        <v>7.3</v>
      </c>
      <c r="K32" s="348" t="s">
        <v>131</v>
      </c>
      <c r="L32" s="349">
        <v>7.9</v>
      </c>
      <c r="M32" s="41" t="s">
        <v>272</v>
      </c>
      <c r="N32" s="346" t="s">
        <v>130</v>
      </c>
      <c r="O32" s="347">
        <v>12</v>
      </c>
      <c r="P32" s="348">
        <v>9.5</v>
      </c>
      <c r="Q32" s="53" t="s">
        <v>131</v>
      </c>
      <c r="R32" s="350">
        <v>12</v>
      </c>
      <c r="S32" s="41" t="s">
        <v>272</v>
      </c>
      <c r="T32" s="346" t="s">
        <v>130</v>
      </c>
      <c r="U32" s="347">
        <v>12</v>
      </c>
      <c r="V32" s="41">
        <v>0.5</v>
      </c>
      <c r="W32" s="346" t="s">
        <v>131</v>
      </c>
      <c r="X32" s="367">
        <v>1.4</v>
      </c>
      <c r="Y32" s="338" t="s">
        <v>272</v>
      </c>
      <c r="Z32" s="346" t="s">
        <v>130</v>
      </c>
      <c r="AA32" s="347">
        <v>12</v>
      </c>
      <c r="AB32" s="41">
        <v>0</v>
      </c>
      <c r="AC32" s="53" t="s">
        <v>131</v>
      </c>
      <c r="AD32" s="350">
        <v>7</v>
      </c>
      <c r="AE32" s="53">
        <v>2</v>
      </c>
      <c r="AF32" s="346" t="s">
        <v>130</v>
      </c>
      <c r="AG32" s="347">
        <v>12</v>
      </c>
      <c r="AH32" s="348">
        <v>1.1</v>
      </c>
      <c r="AI32" s="53" t="s">
        <v>252</v>
      </c>
      <c r="AJ32" s="352">
        <v>10</v>
      </c>
      <c r="AK32" s="353">
        <v>2</v>
      </c>
      <c r="AL32" s="53" t="s">
        <v>131</v>
      </c>
      <c r="AM32" s="348">
        <v>2.3</v>
      </c>
      <c r="AN32" s="53" t="s">
        <v>252</v>
      </c>
      <c r="AO32" s="352">
        <v>10</v>
      </c>
      <c r="AP32" s="354">
        <v>4</v>
      </c>
    </row>
    <row r="33" spans="2:42" ht="15" customHeight="1">
      <c r="B33" s="722"/>
      <c r="C33" s="52" t="s">
        <v>309</v>
      </c>
      <c r="D33" s="53"/>
      <c r="E33" s="54" t="s">
        <v>254</v>
      </c>
      <c r="F33" s="345">
        <v>2</v>
      </c>
      <c r="G33" s="41" t="s">
        <v>272</v>
      </c>
      <c r="H33" s="346" t="s">
        <v>130</v>
      </c>
      <c r="I33" s="347">
        <v>12</v>
      </c>
      <c r="J33" s="348">
        <v>7.3</v>
      </c>
      <c r="K33" s="348" t="s">
        <v>131</v>
      </c>
      <c r="L33" s="349">
        <v>7.9</v>
      </c>
      <c r="M33" s="41" t="s">
        <v>272</v>
      </c>
      <c r="N33" s="346" t="s">
        <v>130</v>
      </c>
      <c r="O33" s="347">
        <v>12</v>
      </c>
      <c r="P33" s="348">
        <v>9.5</v>
      </c>
      <c r="Q33" s="53" t="s">
        <v>131</v>
      </c>
      <c r="R33" s="350">
        <v>13</v>
      </c>
      <c r="S33" s="41" t="s">
        <v>272</v>
      </c>
      <c r="T33" s="346" t="s">
        <v>130</v>
      </c>
      <c r="U33" s="347">
        <v>12</v>
      </c>
      <c r="V33" s="41">
        <v>0.5</v>
      </c>
      <c r="W33" s="346" t="s">
        <v>131</v>
      </c>
      <c r="X33" s="349">
        <v>1.4</v>
      </c>
      <c r="Y33" s="41" t="s">
        <v>272</v>
      </c>
      <c r="Z33" s="346" t="s">
        <v>130</v>
      </c>
      <c r="AA33" s="347">
        <v>12</v>
      </c>
      <c r="AB33" s="41">
        <v>0</v>
      </c>
      <c r="AC33" s="53" t="s">
        <v>131</v>
      </c>
      <c r="AD33" s="350">
        <v>10</v>
      </c>
      <c r="AE33" s="41">
        <v>1</v>
      </c>
      <c r="AF33" s="346" t="s">
        <v>130</v>
      </c>
      <c r="AG33" s="347">
        <v>12</v>
      </c>
      <c r="AH33" s="348">
        <v>7.9</v>
      </c>
      <c r="AI33" s="53" t="s">
        <v>252</v>
      </c>
      <c r="AJ33" s="352">
        <v>10</v>
      </c>
      <c r="AK33" s="353">
        <v>1</v>
      </c>
      <c r="AL33" s="53" t="s">
        <v>131</v>
      </c>
      <c r="AM33" s="348">
        <v>7.9</v>
      </c>
      <c r="AN33" s="53" t="s">
        <v>252</v>
      </c>
      <c r="AO33" s="352">
        <v>10</v>
      </c>
      <c r="AP33" s="354">
        <v>3</v>
      </c>
    </row>
    <row r="34" spans="2:42" ht="15" customHeight="1">
      <c r="B34" s="722"/>
      <c r="C34" s="52"/>
      <c r="D34" s="53"/>
      <c r="E34" s="54" t="s">
        <v>256</v>
      </c>
      <c r="F34" s="345">
        <v>2</v>
      </c>
      <c r="G34" s="41" t="s">
        <v>272</v>
      </c>
      <c r="H34" s="346" t="s">
        <v>130</v>
      </c>
      <c r="I34" s="347">
        <v>12</v>
      </c>
      <c r="J34" s="348">
        <v>7.3</v>
      </c>
      <c r="K34" s="348" t="s">
        <v>131</v>
      </c>
      <c r="L34" s="349">
        <v>7.6</v>
      </c>
      <c r="M34" s="41" t="s">
        <v>272</v>
      </c>
      <c r="N34" s="346" t="s">
        <v>130</v>
      </c>
      <c r="O34" s="347">
        <v>12</v>
      </c>
      <c r="P34" s="348">
        <v>6.4</v>
      </c>
      <c r="Q34" s="53" t="s">
        <v>131</v>
      </c>
      <c r="R34" s="350">
        <v>12</v>
      </c>
      <c r="S34" s="41" t="s">
        <v>272</v>
      </c>
      <c r="T34" s="346" t="s">
        <v>130</v>
      </c>
      <c r="U34" s="347">
        <v>12</v>
      </c>
      <c r="V34" s="466">
        <v>0.9</v>
      </c>
      <c r="W34" s="346" t="s">
        <v>131</v>
      </c>
      <c r="X34" s="350">
        <v>3.1</v>
      </c>
      <c r="Y34" s="41" t="s">
        <v>272</v>
      </c>
      <c r="Z34" s="346" t="s">
        <v>130</v>
      </c>
      <c r="AA34" s="347">
        <v>12</v>
      </c>
      <c r="AB34" s="41">
        <v>1</v>
      </c>
      <c r="AC34" s="53" t="s">
        <v>131</v>
      </c>
      <c r="AD34" s="350">
        <v>14</v>
      </c>
      <c r="AE34" s="41" t="s">
        <v>272</v>
      </c>
      <c r="AF34" s="346" t="s">
        <v>130</v>
      </c>
      <c r="AG34" s="347">
        <v>12</v>
      </c>
      <c r="AH34" s="348">
        <v>4.9</v>
      </c>
      <c r="AI34" s="53" t="s">
        <v>252</v>
      </c>
      <c r="AJ34" s="352">
        <v>10</v>
      </c>
      <c r="AK34" s="353">
        <v>2</v>
      </c>
      <c r="AL34" s="53" t="s">
        <v>131</v>
      </c>
      <c r="AM34" s="348">
        <v>2.3</v>
      </c>
      <c r="AN34" s="53" t="s">
        <v>252</v>
      </c>
      <c r="AO34" s="352">
        <v>10</v>
      </c>
      <c r="AP34" s="354">
        <v>4</v>
      </c>
    </row>
    <row r="35" spans="2:42" ht="15" customHeight="1">
      <c r="B35" s="722"/>
      <c r="C35" s="58" t="s">
        <v>310</v>
      </c>
      <c r="D35" s="59"/>
      <c r="E35" s="60" t="s">
        <v>257</v>
      </c>
      <c r="F35" s="368">
        <v>3</v>
      </c>
      <c r="G35" s="369" t="s">
        <v>272</v>
      </c>
      <c r="H35" s="370" t="s">
        <v>130</v>
      </c>
      <c r="I35" s="371">
        <v>12</v>
      </c>
      <c r="J35" s="372">
        <v>7.4</v>
      </c>
      <c r="K35" s="372" t="s">
        <v>131</v>
      </c>
      <c r="L35" s="386">
        <v>8.5</v>
      </c>
      <c r="M35" s="369" t="s">
        <v>272</v>
      </c>
      <c r="N35" s="370" t="s">
        <v>130</v>
      </c>
      <c r="O35" s="371">
        <v>12</v>
      </c>
      <c r="P35" s="372">
        <v>9.1</v>
      </c>
      <c r="Q35" s="59" t="s">
        <v>131</v>
      </c>
      <c r="R35" s="375">
        <v>12</v>
      </c>
      <c r="S35" s="369" t="s">
        <v>272</v>
      </c>
      <c r="T35" s="370" t="s">
        <v>130</v>
      </c>
      <c r="U35" s="371">
        <v>12</v>
      </c>
      <c r="V35" s="376">
        <v>1</v>
      </c>
      <c r="W35" s="370" t="s">
        <v>131</v>
      </c>
      <c r="X35" s="377">
        <v>4.5</v>
      </c>
      <c r="Y35" s="369" t="s">
        <v>272</v>
      </c>
      <c r="Z35" s="370" t="s">
        <v>130</v>
      </c>
      <c r="AA35" s="371">
        <v>12</v>
      </c>
      <c r="AB35" s="369">
        <v>1</v>
      </c>
      <c r="AC35" s="59" t="s">
        <v>131</v>
      </c>
      <c r="AD35" s="375">
        <v>19</v>
      </c>
      <c r="AE35" s="369" t="s">
        <v>272</v>
      </c>
      <c r="AF35" s="370" t="s">
        <v>130</v>
      </c>
      <c r="AG35" s="371">
        <v>12</v>
      </c>
      <c r="AH35" s="372">
        <v>4.9</v>
      </c>
      <c r="AI35" s="59" t="s">
        <v>252</v>
      </c>
      <c r="AJ35" s="378">
        <v>10</v>
      </c>
      <c r="AK35" s="379">
        <v>2</v>
      </c>
      <c r="AL35" s="59" t="s">
        <v>131</v>
      </c>
      <c r="AM35" s="372">
        <v>4.9</v>
      </c>
      <c r="AN35" s="59" t="s">
        <v>252</v>
      </c>
      <c r="AO35" s="378">
        <v>10</v>
      </c>
      <c r="AP35" s="380">
        <v>4</v>
      </c>
    </row>
    <row r="36" spans="2:42" ht="15" customHeight="1">
      <c r="B36" s="722"/>
      <c r="C36" s="715" t="s">
        <v>311</v>
      </c>
      <c r="D36" s="53"/>
      <c r="E36" s="54" t="s">
        <v>253</v>
      </c>
      <c r="F36" s="345">
        <v>3</v>
      </c>
      <c r="G36" s="463" t="s">
        <v>438</v>
      </c>
      <c r="H36" s="346" t="s">
        <v>130</v>
      </c>
      <c r="I36" s="347">
        <v>12</v>
      </c>
      <c r="J36" s="348">
        <v>7.4</v>
      </c>
      <c r="K36" s="348" t="s">
        <v>308</v>
      </c>
      <c r="L36" s="349">
        <v>8.5</v>
      </c>
      <c r="M36" s="41" t="s">
        <v>272</v>
      </c>
      <c r="N36" s="346" t="s">
        <v>130</v>
      </c>
      <c r="O36" s="347">
        <v>12</v>
      </c>
      <c r="P36" s="348">
        <v>9.3</v>
      </c>
      <c r="Q36" s="53" t="s">
        <v>131</v>
      </c>
      <c r="R36" s="350">
        <v>12</v>
      </c>
      <c r="S36" s="41" t="s">
        <v>272</v>
      </c>
      <c r="T36" s="346" t="s">
        <v>130</v>
      </c>
      <c r="U36" s="347">
        <v>12</v>
      </c>
      <c r="V36" s="41" t="s">
        <v>286</v>
      </c>
      <c r="W36" s="346" t="s">
        <v>131</v>
      </c>
      <c r="X36" s="349">
        <v>1.4</v>
      </c>
      <c r="Y36" s="41" t="s">
        <v>272</v>
      </c>
      <c r="Z36" s="346" t="s">
        <v>130</v>
      </c>
      <c r="AA36" s="347">
        <v>12</v>
      </c>
      <c r="AB36" s="41" t="s">
        <v>287</v>
      </c>
      <c r="AC36" s="53" t="s">
        <v>131</v>
      </c>
      <c r="AD36" s="350">
        <v>20</v>
      </c>
      <c r="AE36" s="463" t="s">
        <v>438</v>
      </c>
      <c r="AF36" s="346" t="s">
        <v>130</v>
      </c>
      <c r="AG36" s="347">
        <v>12</v>
      </c>
      <c r="AH36" s="348">
        <v>1.3</v>
      </c>
      <c r="AI36" s="53" t="s">
        <v>252</v>
      </c>
      <c r="AJ36" s="352">
        <v>10</v>
      </c>
      <c r="AK36" s="353">
        <v>2</v>
      </c>
      <c r="AL36" s="53" t="s">
        <v>131</v>
      </c>
      <c r="AM36" s="348">
        <v>2.3</v>
      </c>
      <c r="AN36" s="53" t="s">
        <v>252</v>
      </c>
      <c r="AO36" s="352">
        <v>10</v>
      </c>
      <c r="AP36" s="354">
        <v>4</v>
      </c>
    </row>
    <row r="37" spans="2:42" ht="15" customHeight="1">
      <c r="B37" s="722"/>
      <c r="C37" s="715"/>
      <c r="D37" s="53"/>
      <c r="E37" s="54" t="s">
        <v>254</v>
      </c>
      <c r="F37" s="345">
        <v>2</v>
      </c>
      <c r="G37" s="41" t="s">
        <v>272</v>
      </c>
      <c r="H37" s="346" t="s">
        <v>130</v>
      </c>
      <c r="I37" s="347">
        <v>24</v>
      </c>
      <c r="J37" s="348">
        <v>7.3</v>
      </c>
      <c r="K37" s="348" t="s">
        <v>131</v>
      </c>
      <c r="L37" s="349">
        <v>7.8</v>
      </c>
      <c r="M37" s="41" t="s">
        <v>272</v>
      </c>
      <c r="N37" s="346" t="s">
        <v>130</v>
      </c>
      <c r="O37" s="347">
        <v>24</v>
      </c>
      <c r="P37" s="348">
        <v>5.5</v>
      </c>
      <c r="Q37" s="53" t="s">
        <v>131</v>
      </c>
      <c r="R37" s="350">
        <v>11</v>
      </c>
      <c r="S37" s="41">
        <v>2</v>
      </c>
      <c r="T37" s="346" t="s">
        <v>130</v>
      </c>
      <c r="U37" s="347">
        <v>24</v>
      </c>
      <c r="V37" s="355">
        <v>0.7</v>
      </c>
      <c r="W37" s="346" t="s">
        <v>131</v>
      </c>
      <c r="X37" s="350">
        <v>5.9</v>
      </c>
      <c r="Y37" s="41" t="s">
        <v>272</v>
      </c>
      <c r="Z37" s="346" t="s">
        <v>130</v>
      </c>
      <c r="AA37" s="347">
        <v>24</v>
      </c>
      <c r="AB37" s="463" t="s">
        <v>438</v>
      </c>
      <c r="AC37" s="53" t="s">
        <v>131</v>
      </c>
      <c r="AD37" s="350">
        <v>24</v>
      </c>
      <c r="AE37" s="463" t="s">
        <v>438</v>
      </c>
      <c r="AF37" s="346" t="s">
        <v>130</v>
      </c>
      <c r="AG37" s="347">
        <v>24</v>
      </c>
      <c r="AH37" s="348">
        <v>1.4</v>
      </c>
      <c r="AI37" s="53" t="s">
        <v>252</v>
      </c>
      <c r="AJ37" s="352">
        <v>10</v>
      </c>
      <c r="AK37" s="353">
        <v>2</v>
      </c>
      <c r="AL37" s="53" t="s">
        <v>131</v>
      </c>
      <c r="AM37" s="348">
        <v>3.3</v>
      </c>
      <c r="AN37" s="53" t="s">
        <v>252</v>
      </c>
      <c r="AO37" s="352">
        <v>10</v>
      </c>
      <c r="AP37" s="354">
        <v>4</v>
      </c>
    </row>
    <row r="38" spans="2:42" ht="15" customHeight="1">
      <c r="B38" s="722"/>
      <c r="C38" s="716" t="s">
        <v>312</v>
      </c>
      <c r="D38" s="50"/>
      <c r="E38" s="51" t="s">
        <v>253</v>
      </c>
      <c r="F38" s="332">
        <v>2</v>
      </c>
      <c r="G38" s="465" t="s">
        <v>438</v>
      </c>
      <c r="H38" s="334" t="s">
        <v>130</v>
      </c>
      <c r="I38" s="335">
        <v>12</v>
      </c>
      <c r="J38" s="336">
        <v>7.4</v>
      </c>
      <c r="K38" s="336" t="s">
        <v>131</v>
      </c>
      <c r="L38" s="337">
        <v>7.9</v>
      </c>
      <c r="M38" s="338" t="s">
        <v>272</v>
      </c>
      <c r="N38" s="334" t="s">
        <v>130</v>
      </c>
      <c r="O38" s="335">
        <v>12</v>
      </c>
      <c r="P38" s="336">
        <v>9.2</v>
      </c>
      <c r="Q38" s="50" t="s">
        <v>131</v>
      </c>
      <c r="R38" s="339">
        <v>12</v>
      </c>
      <c r="S38" s="333" t="s">
        <v>272</v>
      </c>
      <c r="T38" s="334" t="s">
        <v>130</v>
      </c>
      <c r="U38" s="335">
        <v>12</v>
      </c>
      <c r="V38" s="465" t="s">
        <v>397</v>
      </c>
      <c r="W38" s="334" t="s">
        <v>131</v>
      </c>
      <c r="X38" s="387">
        <v>1.5</v>
      </c>
      <c r="Y38" s="467" t="s">
        <v>438</v>
      </c>
      <c r="Z38" s="388" t="s">
        <v>130</v>
      </c>
      <c r="AA38" s="335">
        <v>12</v>
      </c>
      <c r="AB38" s="338">
        <v>2</v>
      </c>
      <c r="AC38" s="50" t="s">
        <v>131</v>
      </c>
      <c r="AD38" s="339">
        <v>19</v>
      </c>
      <c r="AE38" s="50">
        <v>3</v>
      </c>
      <c r="AF38" s="334" t="s">
        <v>130</v>
      </c>
      <c r="AG38" s="335">
        <v>12</v>
      </c>
      <c r="AH38" s="336">
        <v>2.3</v>
      </c>
      <c r="AI38" s="50" t="s">
        <v>252</v>
      </c>
      <c r="AJ38" s="342">
        <v>10</v>
      </c>
      <c r="AK38" s="343">
        <v>2</v>
      </c>
      <c r="AL38" s="50" t="s">
        <v>131</v>
      </c>
      <c r="AM38" s="336">
        <v>4.9</v>
      </c>
      <c r="AN38" s="50" t="s">
        <v>252</v>
      </c>
      <c r="AO38" s="342">
        <v>10</v>
      </c>
      <c r="AP38" s="344">
        <v>4</v>
      </c>
    </row>
    <row r="39" spans="2:42" ht="15" customHeight="1">
      <c r="B39" s="722"/>
      <c r="C39" s="715"/>
      <c r="D39" s="53"/>
      <c r="E39" s="54" t="s">
        <v>254</v>
      </c>
      <c r="F39" s="345">
        <v>1</v>
      </c>
      <c r="G39" s="463" t="s">
        <v>438</v>
      </c>
      <c r="H39" s="346" t="s">
        <v>130</v>
      </c>
      <c r="I39" s="347">
        <v>12</v>
      </c>
      <c r="J39" s="348">
        <v>7.4</v>
      </c>
      <c r="K39" s="348" t="s">
        <v>131</v>
      </c>
      <c r="L39" s="349">
        <v>7.8</v>
      </c>
      <c r="M39" s="41" t="s">
        <v>272</v>
      </c>
      <c r="N39" s="346" t="s">
        <v>130</v>
      </c>
      <c r="O39" s="347">
        <v>12</v>
      </c>
      <c r="P39" s="348">
        <v>9.3</v>
      </c>
      <c r="Q39" s="53" t="s">
        <v>131</v>
      </c>
      <c r="R39" s="350">
        <v>12</v>
      </c>
      <c r="S39" s="41" t="s">
        <v>272</v>
      </c>
      <c r="T39" s="346" t="s">
        <v>130</v>
      </c>
      <c r="U39" s="347">
        <v>12</v>
      </c>
      <c r="V39" s="389">
        <v>0.5</v>
      </c>
      <c r="W39" s="346" t="s">
        <v>131</v>
      </c>
      <c r="X39" s="351">
        <v>1.5</v>
      </c>
      <c r="Y39" s="463" t="s">
        <v>439</v>
      </c>
      <c r="Z39" s="346" t="s">
        <v>130</v>
      </c>
      <c r="AA39" s="347">
        <v>12</v>
      </c>
      <c r="AB39" s="41">
        <v>3</v>
      </c>
      <c r="AC39" s="53" t="s">
        <v>131</v>
      </c>
      <c r="AD39" s="350">
        <v>17</v>
      </c>
      <c r="AE39" s="53">
        <v>3</v>
      </c>
      <c r="AF39" s="346" t="s">
        <v>130</v>
      </c>
      <c r="AG39" s="347">
        <v>12</v>
      </c>
      <c r="AH39" s="348">
        <v>1.7</v>
      </c>
      <c r="AI39" s="53" t="s">
        <v>252</v>
      </c>
      <c r="AJ39" s="352">
        <v>10</v>
      </c>
      <c r="AK39" s="353">
        <v>2</v>
      </c>
      <c r="AL39" s="53" t="s">
        <v>131</v>
      </c>
      <c r="AM39" s="348">
        <v>2.3</v>
      </c>
      <c r="AN39" s="53" t="s">
        <v>252</v>
      </c>
      <c r="AO39" s="352">
        <v>10</v>
      </c>
      <c r="AP39" s="354">
        <v>4</v>
      </c>
    </row>
    <row r="40" spans="2:42" ht="15" customHeight="1">
      <c r="B40" s="722"/>
      <c r="C40" s="58" t="s">
        <v>210</v>
      </c>
      <c r="D40" s="59"/>
      <c r="E40" s="60" t="s">
        <v>255</v>
      </c>
      <c r="F40" s="368">
        <v>3</v>
      </c>
      <c r="G40" s="374" t="s">
        <v>272</v>
      </c>
      <c r="H40" s="370" t="s">
        <v>130</v>
      </c>
      <c r="I40" s="371">
        <v>12</v>
      </c>
      <c r="J40" s="372">
        <v>7.6</v>
      </c>
      <c r="K40" s="372" t="s">
        <v>131</v>
      </c>
      <c r="L40" s="386">
        <v>8.6</v>
      </c>
      <c r="M40" s="374" t="s">
        <v>272</v>
      </c>
      <c r="N40" s="370" t="s">
        <v>130</v>
      </c>
      <c r="O40" s="371">
        <v>12</v>
      </c>
      <c r="P40" s="372">
        <v>8.6</v>
      </c>
      <c r="Q40" s="59" t="s">
        <v>131</v>
      </c>
      <c r="R40" s="375">
        <v>12</v>
      </c>
      <c r="S40" s="369" t="s">
        <v>272</v>
      </c>
      <c r="T40" s="370" t="s">
        <v>130</v>
      </c>
      <c r="U40" s="371">
        <v>12</v>
      </c>
      <c r="V40" s="376">
        <v>0.5</v>
      </c>
      <c r="W40" s="370" t="s">
        <v>131</v>
      </c>
      <c r="X40" s="386">
        <v>1.3</v>
      </c>
      <c r="Y40" s="369" t="s">
        <v>272</v>
      </c>
      <c r="Z40" s="370" t="s">
        <v>130</v>
      </c>
      <c r="AA40" s="371">
        <v>12</v>
      </c>
      <c r="AB40" s="369">
        <v>2</v>
      </c>
      <c r="AC40" s="59" t="s">
        <v>131</v>
      </c>
      <c r="AD40" s="375">
        <v>24</v>
      </c>
      <c r="AE40" s="374" t="s">
        <v>272</v>
      </c>
      <c r="AF40" s="370" t="s">
        <v>130</v>
      </c>
      <c r="AG40" s="371">
        <v>12</v>
      </c>
      <c r="AH40" s="372">
        <v>3.3</v>
      </c>
      <c r="AI40" s="59" t="s">
        <v>252</v>
      </c>
      <c r="AJ40" s="378">
        <v>10</v>
      </c>
      <c r="AK40" s="379">
        <v>2</v>
      </c>
      <c r="AL40" s="59" t="s">
        <v>131</v>
      </c>
      <c r="AM40" s="372">
        <v>4.9</v>
      </c>
      <c r="AN40" s="59" t="s">
        <v>252</v>
      </c>
      <c r="AO40" s="378">
        <v>10</v>
      </c>
      <c r="AP40" s="380">
        <v>4</v>
      </c>
    </row>
    <row r="41" spans="2:42" ht="15" customHeight="1">
      <c r="B41" s="722"/>
      <c r="C41" s="715" t="s">
        <v>313</v>
      </c>
      <c r="D41" s="53"/>
      <c r="E41" s="54" t="s">
        <v>253</v>
      </c>
      <c r="F41" s="345">
        <v>1</v>
      </c>
      <c r="G41" s="41" t="s">
        <v>272</v>
      </c>
      <c r="H41" s="346" t="s">
        <v>130</v>
      </c>
      <c r="I41" s="347">
        <v>12</v>
      </c>
      <c r="J41" s="348">
        <v>7.3</v>
      </c>
      <c r="K41" s="348" t="s">
        <v>131</v>
      </c>
      <c r="L41" s="349">
        <v>7.7</v>
      </c>
      <c r="M41" s="463">
        <v>2</v>
      </c>
      <c r="N41" s="346" t="s">
        <v>130</v>
      </c>
      <c r="O41" s="347">
        <v>12</v>
      </c>
      <c r="P41" s="348">
        <v>6.9</v>
      </c>
      <c r="Q41" s="53" t="s">
        <v>131</v>
      </c>
      <c r="R41" s="350">
        <v>13</v>
      </c>
      <c r="S41" s="41">
        <v>1</v>
      </c>
      <c r="T41" s="346" t="s">
        <v>130</v>
      </c>
      <c r="U41" s="347">
        <v>12</v>
      </c>
      <c r="V41" s="463">
        <v>0.6</v>
      </c>
      <c r="W41" s="346" t="s">
        <v>131</v>
      </c>
      <c r="X41" s="349">
        <v>2.3</v>
      </c>
      <c r="Y41" s="41" t="s">
        <v>272</v>
      </c>
      <c r="Z41" s="346" t="s">
        <v>130</v>
      </c>
      <c r="AA41" s="347">
        <v>12</v>
      </c>
      <c r="AB41" s="41">
        <v>3</v>
      </c>
      <c r="AC41" s="53" t="s">
        <v>131</v>
      </c>
      <c r="AD41" s="350">
        <v>17</v>
      </c>
      <c r="AE41" s="53">
        <v>11</v>
      </c>
      <c r="AF41" s="346" t="s">
        <v>130</v>
      </c>
      <c r="AG41" s="347">
        <v>12</v>
      </c>
      <c r="AH41" s="348">
        <v>7.9</v>
      </c>
      <c r="AI41" s="53" t="s">
        <v>252</v>
      </c>
      <c r="AJ41" s="352">
        <v>10</v>
      </c>
      <c r="AK41" s="353">
        <v>2</v>
      </c>
      <c r="AL41" s="53" t="s">
        <v>131</v>
      </c>
      <c r="AM41" s="348">
        <v>9.2</v>
      </c>
      <c r="AN41" s="53" t="s">
        <v>252</v>
      </c>
      <c r="AO41" s="352">
        <v>10</v>
      </c>
      <c r="AP41" s="354">
        <v>4</v>
      </c>
    </row>
    <row r="42" spans="2:42" ht="15" customHeight="1">
      <c r="B42" s="722"/>
      <c r="C42" s="715"/>
      <c r="D42" s="53"/>
      <c r="E42" s="54" t="s">
        <v>254</v>
      </c>
      <c r="F42" s="345">
        <v>1</v>
      </c>
      <c r="G42" s="41">
        <v>2</v>
      </c>
      <c r="H42" s="346" t="s">
        <v>130</v>
      </c>
      <c r="I42" s="347">
        <v>12</v>
      </c>
      <c r="J42" s="348">
        <v>7.2</v>
      </c>
      <c r="K42" s="348" t="s">
        <v>131</v>
      </c>
      <c r="L42" s="349">
        <v>9</v>
      </c>
      <c r="M42" s="41" t="s">
        <v>272</v>
      </c>
      <c r="N42" s="346" t="s">
        <v>130</v>
      </c>
      <c r="O42" s="347">
        <v>12</v>
      </c>
      <c r="P42" s="348">
        <v>7.9</v>
      </c>
      <c r="Q42" s="53" t="s">
        <v>131</v>
      </c>
      <c r="R42" s="350">
        <v>12</v>
      </c>
      <c r="S42" s="41">
        <v>2</v>
      </c>
      <c r="T42" s="346" t="s">
        <v>130</v>
      </c>
      <c r="U42" s="347">
        <v>12</v>
      </c>
      <c r="V42" s="355">
        <v>0.7</v>
      </c>
      <c r="W42" s="346" t="s">
        <v>131</v>
      </c>
      <c r="X42" s="350">
        <v>5.6</v>
      </c>
      <c r="Y42" s="41" t="s">
        <v>272</v>
      </c>
      <c r="Z42" s="346" t="s">
        <v>130</v>
      </c>
      <c r="AA42" s="347">
        <v>12</v>
      </c>
      <c r="AB42" s="41">
        <v>3</v>
      </c>
      <c r="AC42" s="53" t="s">
        <v>131</v>
      </c>
      <c r="AD42" s="350">
        <v>12</v>
      </c>
      <c r="AE42" s="53">
        <v>5</v>
      </c>
      <c r="AF42" s="346" t="s">
        <v>130</v>
      </c>
      <c r="AG42" s="347">
        <v>12</v>
      </c>
      <c r="AH42" s="348">
        <v>1.1</v>
      </c>
      <c r="AI42" s="53" t="s">
        <v>252</v>
      </c>
      <c r="AJ42" s="352">
        <v>10</v>
      </c>
      <c r="AK42" s="353">
        <v>3</v>
      </c>
      <c r="AL42" s="53" t="s">
        <v>131</v>
      </c>
      <c r="AM42" s="348">
        <v>1.3</v>
      </c>
      <c r="AN42" s="53" t="s">
        <v>252</v>
      </c>
      <c r="AO42" s="352">
        <v>10</v>
      </c>
      <c r="AP42" s="354">
        <v>5</v>
      </c>
    </row>
    <row r="43" spans="2:42" ht="15" customHeight="1">
      <c r="B43" s="722"/>
      <c r="C43" s="58" t="s">
        <v>314</v>
      </c>
      <c r="D43" s="59"/>
      <c r="E43" s="60" t="s">
        <v>253</v>
      </c>
      <c r="F43" s="368">
        <v>2</v>
      </c>
      <c r="G43" s="464" t="s">
        <v>438</v>
      </c>
      <c r="H43" s="370" t="s">
        <v>130</v>
      </c>
      <c r="I43" s="371">
        <v>12</v>
      </c>
      <c r="J43" s="372">
        <v>7.1</v>
      </c>
      <c r="K43" s="372" t="s">
        <v>131</v>
      </c>
      <c r="L43" s="386">
        <v>9</v>
      </c>
      <c r="M43" s="369">
        <v>1</v>
      </c>
      <c r="N43" s="370" t="s">
        <v>130</v>
      </c>
      <c r="O43" s="371">
        <v>12</v>
      </c>
      <c r="P43" s="372">
        <v>5.4</v>
      </c>
      <c r="Q43" s="59" t="s">
        <v>131</v>
      </c>
      <c r="R43" s="375">
        <v>13</v>
      </c>
      <c r="S43" s="369">
        <v>4</v>
      </c>
      <c r="T43" s="370" t="s">
        <v>130</v>
      </c>
      <c r="U43" s="371">
        <v>12</v>
      </c>
      <c r="V43" s="369">
        <v>0.7</v>
      </c>
      <c r="W43" s="370" t="s">
        <v>131</v>
      </c>
      <c r="X43" s="390">
        <v>5.7</v>
      </c>
      <c r="Y43" s="369" t="s">
        <v>272</v>
      </c>
      <c r="Z43" s="370" t="s">
        <v>130</v>
      </c>
      <c r="AA43" s="371">
        <v>12</v>
      </c>
      <c r="AB43" s="369">
        <v>1</v>
      </c>
      <c r="AC43" s="59" t="s">
        <v>131</v>
      </c>
      <c r="AD43" s="375">
        <v>16</v>
      </c>
      <c r="AE43" s="59">
        <v>11</v>
      </c>
      <c r="AF43" s="370" t="s">
        <v>130</v>
      </c>
      <c r="AG43" s="371">
        <v>12</v>
      </c>
      <c r="AH43" s="372">
        <v>3.3</v>
      </c>
      <c r="AI43" s="59" t="s">
        <v>252</v>
      </c>
      <c r="AJ43" s="378">
        <v>10</v>
      </c>
      <c r="AK43" s="379">
        <v>2</v>
      </c>
      <c r="AL43" s="59" t="s">
        <v>131</v>
      </c>
      <c r="AM43" s="372">
        <v>3.3</v>
      </c>
      <c r="AN43" s="59" t="s">
        <v>252</v>
      </c>
      <c r="AO43" s="378">
        <v>10</v>
      </c>
      <c r="AP43" s="380">
        <v>5</v>
      </c>
    </row>
    <row r="44" spans="2:42" ht="15" customHeight="1">
      <c r="B44" s="722"/>
      <c r="C44" s="716" t="s">
        <v>315</v>
      </c>
      <c r="D44" s="50"/>
      <c r="E44" s="51" t="s">
        <v>253</v>
      </c>
      <c r="F44" s="332">
        <v>1</v>
      </c>
      <c r="G44" s="338" t="s">
        <v>272</v>
      </c>
      <c r="H44" s="334" t="s">
        <v>130</v>
      </c>
      <c r="I44" s="335">
        <v>12</v>
      </c>
      <c r="J44" s="336">
        <v>7.3</v>
      </c>
      <c r="K44" s="336" t="s">
        <v>131</v>
      </c>
      <c r="L44" s="337">
        <v>8</v>
      </c>
      <c r="M44" s="338" t="s">
        <v>272</v>
      </c>
      <c r="N44" s="334" t="s">
        <v>130</v>
      </c>
      <c r="O44" s="335">
        <v>12</v>
      </c>
      <c r="P44" s="336">
        <v>7.8</v>
      </c>
      <c r="Q44" s="50" t="s">
        <v>131</v>
      </c>
      <c r="R44" s="339">
        <v>11</v>
      </c>
      <c r="S44" s="467" t="s">
        <v>438</v>
      </c>
      <c r="T44" s="334" t="s">
        <v>130</v>
      </c>
      <c r="U44" s="335">
        <v>12</v>
      </c>
      <c r="V44" s="338" t="s">
        <v>286</v>
      </c>
      <c r="W44" s="334" t="s">
        <v>131</v>
      </c>
      <c r="X44" s="339">
        <v>3.5</v>
      </c>
      <c r="Y44" s="338" t="s">
        <v>272</v>
      </c>
      <c r="Z44" s="334" t="s">
        <v>130</v>
      </c>
      <c r="AA44" s="335">
        <v>12</v>
      </c>
      <c r="AB44" s="338">
        <v>1</v>
      </c>
      <c r="AC44" s="50" t="s">
        <v>131</v>
      </c>
      <c r="AD44" s="339">
        <v>20</v>
      </c>
      <c r="AE44" s="50">
        <v>11</v>
      </c>
      <c r="AF44" s="334" t="s">
        <v>130</v>
      </c>
      <c r="AG44" s="335">
        <v>12</v>
      </c>
      <c r="AH44" s="336">
        <v>4.9</v>
      </c>
      <c r="AI44" s="50" t="s">
        <v>252</v>
      </c>
      <c r="AJ44" s="342">
        <v>10</v>
      </c>
      <c r="AK44" s="343">
        <v>2</v>
      </c>
      <c r="AL44" s="50" t="s">
        <v>131</v>
      </c>
      <c r="AM44" s="336">
        <v>9.2</v>
      </c>
      <c r="AN44" s="50" t="s">
        <v>252</v>
      </c>
      <c r="AO44" s="342">
        <v>10</v>
      </c>
      <c r="AP44" s="344">
        <v>4</v>
      </c>
    </row>
    <row r="45" spans="2:42" ht="15" customHeight="1">
      <c r="B45" s="722"/>
      <c r="C45" s="717"/>
      <c r="D45" s="56"/>
      <c r="E45" s="57" t="s">
        <v>254</v>
      </c>
      <c r="F45" s="356">
        <v>1</v>
      </c>
      <c r="G45" s="357" t="s">
        <v>272</v>
      </c>
      <c r="H45" s="358" t="s">
        <v>130</v>
      </c>
      <c r="I45" s="359">
        <v>12</v>
      </c>
      <c r="J45" s="360">
        <v>7</v>
      </c>
      <c r="K45" s="360" t="s">
        <v>131</v>
      </c>
      <c r="L45" s="361">
        <v>7.4</v>
      </c>
      <c r="M45" s="357">
        <v>4</v>
      </c>
      <c r="N45" s="358" t="s">
        <v>130</v>
      </c>
      <c r="O45" s="359">
        <v>12</v>
      </c>
      <c r="P45" s="360">
        <v>3</v>
      </c>
      <c r="Q45" s="56" t="s">
        <v>131</v>
      </c>
      <c r="R45" s="362">
        <v>11</v>
      </c>
      <c r="S45" s="41">
        <v>4</v>
      </c>
      <c r="T45" s="358" t="s">
        <v>130</v>
      </c>
      <c r="U45" s="359">
        <v>12</v>
      </c>
      <c r="V45" s="389">
        <v>1</v>
      </c>
      <c r="W45" s="358" t="s">
        <v>131</v>
      </c>
      <c r="X45" s="362">
        <v>7.5</v>
      </c>
      <c r="Y45" s="357" t="s">
        <v>272</v>
      </c>
      <c r="Z45" s="358" t="s">
        <v>130</v>
      </c>
      <c r="AA45" s="359">
        <v>12</v>
      </c>
      <c r="AB45" s="357">
        <v>3</v>
      </c>
      <c r="AC45" s="56" t="s">
        <v>131</v>
      </c>
      <c r="AD45" s="362">
        <v>16</v>
      </c>
      <c r="AE45" s="56">
        <v>9</v>
      </c>
      <c r="AF45" s="358" t="s">
        <v>130</v>
      </c>
      <c r="AG45" s="359">
        <v>12</v>
      </c>
      <c r="AH45" s="360">
        <v>7.9</v>
      </c>
      <c r="AI45" s="56" t="s">
        <v>252</v>
      </c>
      <c r="AJ45" s="364">
        <v>10</v>
      </c>
      <c r="AK45" s="365">
        <v>2</v>
      </c>
      <c r="AL45" s="56" t="s">
        <v>131</v>
      </c>
      <c r="AM45" s="360">
        <v>9.2</v>
      </c>
      <c r="AN45" s="56" t="s">
        <v>252</v>
      </c>
      <c r="AO45" s="364">
        <v>10</v>
      </c>
      <c r="AP45" s="366">
        <v>4</v>
      </c>
    </row>
    <row r="46" spans="2:42" ht="15" customHeight="1">
      <c r="B46" s="722"/>
      <c r="C46" s="61" t="s">
        <v>211</v>
      </c>
      <c r="D46" s="56"/>
      <c r="E46" s="57" t="s">
        <v>316</v>
      </c>
      <c r="F46" s="356">
        <v>2</v>
      </c>
      <c r="G46" s="468" t="s">
        <v>438</v>
      </c>
      <c r="H46" s="358" t="s">
        <v>304</v>
      </c>
      <c r="I46" s="359">
        <v>12</v>
      </c>
      <c r="J46" s="360">
        <v>7.4</v>
      </c>
      <c r="K46" s="360" t="s">
        <v>308</v>
      </c>
      <c r="L46" s="361">
        <v>8.6</v>
      </c>
      <c r="M46" s="369" t="s">
        <v>272</v>
      </c>
      <c r="N46" s="370" t="s">
        <v>130</v>
      </c>
      <c r="O46" s="359">
        <v>12</v>
      </c>
      <c r="P46" s="360">
        <v>6.8</v>
      </c>
      <c r="Q46" s="59" t="s">
        <v>131</v>
      </c>
      <c r="R46" s="362">
        <v>11</v>
      </c>
      <c r="S46" s="464" t="s">
        <v>438</v>
      </c>
      <c r="T46" s="358" t="s">
        <v>130</v>
      </c>
      <c r="U46" s="359">
        <v>12</v>
      </c>
      <c r="V46" s="389">
        <v>2</v>
      </c>
      <c r="W46" s="370" t="s">
        <v>131</v>
      </c>
      <c r="X46" s="386">
        <v>4.5</v>
      </c>
      <c r="Y46" s="369" t="s">
        <v>272</v>
      </c>
      <c r="Z46" s="370" t="s">
        <v>130</v>
      </c>
      <c r="AA46" s="359">
        <v>12</v>
      </c>
      <c r="AB46" s="369">
        <v>6</v>
      </c>
      <c r="AC46" s="59" t="s">
        <v>131</v>
      </c>
      <c r="AD46" s="375">
        <v>34</v>
      </c>
      <c r="AE46" s="369" t="s">
        <v>272</v>
      </c>
      <c r="AF46" s="370" t="s">
        <v>130</v>
      </c>
      <c r="AG46" s="359">
        <v>12</v>
      </c>
      <c r="AH46" s="372">
        <v>3.3</v>
      </c>
      <c r="AI46" s="59" t="s">
        <v>252</v>
      </c>
      <c r="AJ46" s="378">
        <v>10</v>
      </c>
      <c r="AK46" s="379">
        <v>2</v>
      </c>
      <c r="AL46" s="59" t="s">
        <v>131</v>
      </c>
      <c r="AM46" s="372">
        <v>2.4</v>
      </c>
      <c r="AN46" s="59" t="s">
        <v>252</v>
      </c>
      <c r="AO46" s="378">
        <v>10</v>
      </c>
      <c r="AP46" s="380">
        <v>5</v>
      </c>
    </row>
    <row r="47" spans="2:42" ht="15" customHeight="1">
      <c r="B47" s="722"/>
      <c r="C47" s="52" t="s">
        <v>317</v>
      </c>
      <c r="D47" s="53"/>
      <c r="E47" s="54" t="s">
        <v>255</v>
      </c>
      <c r="F47" s="345">
        <v>3</v>
      </c>
      <c r="G47" s="41">
        <v>2</v>
      </c>
      <c r="H47" s="346" t="s">
        <v>130</v>
      </c>
      <c r="I47" s="347">
        <v>12</v>
      </c>
      <c r="J47" s="348">
        <v>7.2</v>
      </c>
      <c r="K47" s="348" t="s">
        <v>131</v>
      </c>
      <c r="L47" s="349">
        <v>9.3</v>
      </c>
      <c r="M47" s="41" t="s">
        <v>272</v>
      </c>
      <c r="N47" s="346" t="s">
        <v>130</v>
      </c>
      <c r="O47" s="347">
        <v>12</v>
      </c>
      <c r="P47" s="348">
        <v>6.4</v>
      </c>
      <c r="Q47" s="53" t="s">
        <v>131</v>
      </c>
      <c r="R47" s="350">
        <v>13</v>
      </c>
      <c r="S47" s="464" t="s">
        <v>438</v>
      </c>
      <c r="T47" s="346" t="s">
        <v>130</v>
      </c>
      <c r="U47" s="347">
        <v>12</v>
      </c>
      <c r="V47" s="355">
        <v>0.8</v>
      </c>
      <c r="W47" s="346" t="s">
        <v>131</v>
      </c>
      <c r="X47" s="349">
        <v>5.7</v>
      </c>
      <c r="Y47" s="369" t="s">
        <v>272</v>
      </c>
      <c r="Z47" s="346" t="s">
        <v>130</v>
      </c>
      <c r="AA47" s="347">
        <v>12</v>
      </c>
      <c r="AB47" s="41">
        <v>4</v>
      </c>
      <c r="AC47" s="53" t="s">
        <v>131</v>
      </c>
      <c r="AD47" s="350">
        <v>17</v>
      </c>
      <c r="AE47" s="41" t="s">
        <v>272</v>
      </c>
      <c r="AF47" s="346" t="s">
        <v>130</v>
      </c>
      <c r="AG47" s="347">
        <v>12</v>
      </c>
      <c r="AH47" s="348">
        <v>1.7</v>
      </c>
      <c r="AI47" s="53" t="s">
        <v>252</v>
      </c>
      <c r="AJ47" s="352">
        <v>10</v>
      </c>
      <c r="AK47" s="353">
        <v>2</v>
      </c>
      <c r="AL47" s="53" t="s">
        <v>131</v>
      </c>
      <c r="AM47" s="348">
        <v>3.5</v>
      </c>
      <c r="AN47" s="53" t="s">
        <v>252</v>
      </c>
      <c r="AO47" s="352">
        <v>10</v>
      </c>
      <c r="AP47" s="354">
        <v>4</v>
      </c>
    </row>
    <row r="48" spans="2:42" ht="15" customHeight="1">
      <c r="B48" s="722"/>
      <c r="C48" s="58" t="s">
        <v>318</v>
      </c>
      <c r="D48" s="59"/>
      <c r="E48" s="60" t="s">
        <v>254</v>
      </c>
      <c r="F48" s="368">
        <v>1</v>
      </c>
      <c r="G48" s="498" t="s">
        <v>438</v>
      </c>
      <c r="H48" s="370" t="s">
        <v>130</v>
      </c>
      <c r="I48" s="371">
        <v>12</v>
      </c>
      <c r="J48" s="372">
        <v>7</v>
      </c>
      <c r="K48" s="372" t="s">
        <v>131</v>
      </c>
      <c r="L48" s="386">
        <v>8</v>
      </c>
      <c r="M48" s="369" t="s">
        <v>272</v>
      </c>
      <c r="N48" s="370" t="s">
        <v>130</v>
      </c>
      <c r="O48" s="371">
        <v>12</v>
      </c>
      <c r="P48" s="372">
        <v>6.5</v>
      </c>
      <c r="Q48" s="59" t="s">
        <v>131</v>
      </c>
      <c r="R48" s="375">
        <v>12</v>
      </c>
      <c r="S48" s="369">
        <v>3</v>
      </c>
      <c r="T48" s="370" t="s">
        <v>130</v>
      </c>
      <c r="U48" s="371">
        <v>12</v>
      </c>
      <c r="V48" s="376">
        <v>0.7</v>
      </c>
      <c r="W48" s="370" t="s">
        <v>131</v>
      </c>
      <c r="X48" s="386">
        <v>4.6</v>
      </c>
      <c r="Y48" s="468" t="s">
        <v>438</v>
      </c>
      <c r="Z48" s="370" t="s">
        <v>130</v>
      </c>
      <c r="AA48" s="371">
        <v>12</v>
      </c>
      <c r="AB48" s="369">
        <v>2</v>
      </c>
      <c r="AC48" s="59" t="s">
        <v>131</v>
      </c>
      <c r="AD48" s="375">
        <v>23</v>
      </c>
      <c r="AE48" s="59">
        <v>6</v>
      </c>
      <c r="AF48" s="370" t="s">
        <v>130</v>
      </c>
      <c r="AG48" s="371">
        <v>12</v>
      </c>
      <c r="AH48" s="372">
        <v>1.7</v>
      </c>
      <c r="AI48" s="59" t="s">
        <v>252</v>
      </c>
      <c r="AJ48" s="378">
        <v>10</v>
      </c>
      <c r="AK48" s="379">
        <v>3</v>
      </c>
      <c r="AL48" s="59" t="s">
        <v>131</v>
      </c>
      <c r="AM48" s="372">
        <v>3.5</v>
      </c>
      <c r="AN48" s="59" t="s">
        <v>252</v>
      </c>
      <c r="AO48" s="378">
        <v>10</v>
      </c>
      <c r="AP48" s="380">
        <v>4</v>
      </c>
    </row>
    <row r="49" spans="2:42" ht="15" customHeight="1">
      <c r="B49" s="722"/>
      <c r="C49" s="52" t="s">
        <v>319</v>
      </c>
      <c r="D49" s="53"/>
      <c r="E49" s="54" t="s">
        <v>254</v>
      </c>
      <c r="F49" s="345">
        <v>1</v>
      </c>
      <c r="G49" s="41">
        <v>2</v>
      </c>
      <c r="H49" s="346" t="s">
        <v>130</v>
      </c>
      <c r="I49" s="347">
        <v>12</v>
      </c>
      <c r="J49" s="348">
        <v>7.1</v>
      </c>
      <c r="K49" s="348" t="s">
        <v>131</v>
      </c>
      <c r="L49" s="349">
        <v>9.3</v>
      </c>
      <c r="M49" s="41" t="s">
        <v>272</v>
      </c>
      <c r="N49" s="346" t="s">
        <v>130</v>
      </c>
      <c r="O49" s="347">
        <v>12</v>
      </c>
      <c r="P49" s="348">
        <v>7</v>
      </c>
      <c r="Q49" s="53" t="s">
        <v>131</v>
      </c>
      <c r="R49" s="350">
        <v>12</v>
      </c>
      <c r="S49" s="464" t="s">
        <v>438</v>
      </c>
      <c r="T49" s="346" t="s">
        <v>130</v>
      </c>
      <c r="U49" s="347">
        <v>12</v>
      </c>
      <c r="V49" s="41">
        <v>0.8</v>
      </c>
      <c r="W49" s="346" t="s">
        <v>131</v>
      </c>
      <c r="X49" s="349">
        <v>2.7</v>
      </c>
      <c r="Y49" s="464" t="s">
        <v>438</v>
      </c>
      <c r="Z49" s="346" t="s">
        <v>130</v>
      </c>
      <c r="AA49" s="347">
        <v>12</v>
      </c>
      <c r="AB49" s="41">
        <v>3</v>
      </c>
      <c r="AC49" s="53" t="s">
        <v>131</v>
      </c>
      <c r="AD49" s="350">
        <v>15</v>
      </c>
      <c r="AE49" s="53">
        <v>5</v>
      </c>
      <c r="AF49" s="346" t="s">
        <v>130</v>
      </c>
      <c r="AG49" s="347">
        <v>12</v>
      </c>
      <c r="AH49" s="348">
        <v>1.7</v>
      </c>
      <c r="AI49" s="53" t="s">
        <v>252</v>
      </c>
      <c r="AJ49" s="352">
        <v>10</v>
      </c>
      <c r="AK49" s="353">
        <v>3</v>
      </c>
      <c r="AL49" s="53" t="s">
        <v>131</v>
      </c>
      <c r="AM49" s="348">
        <v>3.5</v>
      </c>
      <c r="AN49" s="53" t="s">
        <v>252</v>
      </c>
      <c r="AO49" s="352">
        <v>10</v>
      </c>
      <c r="AP49" s="354">
        <v>4</v>
      </c>
    </row>
    <row r="50" spans="2:42" ht="15" customHeight="1">
      <c r="B50" s="722"/>
      <c r="C50" s="716" t="s">
        <v>320</v>
      </c>
      <c r="D50" s="50"/>
      <c r="E50" s="51" t="s">
        <v>253</v>
      </c>
      <c r="F50" s="332">
        <v>1</v>
      </c>
      <c r="G50" s="338" t="s">
        <v>272</v>
      </c>
      <c r="H50" s="334" t="s">
        <v>130</v>
      </c>
      <c r="I50" s="335">
        <v>12</v>
      </c>
      <c r="J50" s="336">
        <v>7.4</v>
      </c>
      <c r="K50" s="336" t="s">
        <v>131</v>
      </c>
      <c r="L50" s="337">
        <v>8</v>
      </c>
      <c r="M50" s="338" t="s">
        <v>272</v>
      </c>
      <c r="N50" s="334" t="s">
        <v>130</v>
      </c>
      <c r="O50" s="335">
        <v>12</v>
      </c>
      <c r="P50" s="336">
        <v>8.1</v>
      </c>
      <c r="Q50" s="50" t="s">
        <v>131</v>
      </c>
      <c r="R50" s="339">
        <v>12</v>
      </c>
      <c r="S50" s="338" t="s">
        <v>272</v>
      </c>
      <c r="T50" s="334" t="s">
        <v>130</v>
      </c>
      <c r="U50" s="335">
        <v>12</v>
      </c>
      <c r="V50" s="338">
        <v>0.8</v>
      </c>
      <c r="W50" s="334" t="s">
        <v>131</v>
      </c>
      <c r="X50" s="339">
        <v>1.6</v>
      </c>
      <c r="Y50" s="338">
        <v>1</v>
      </c>
      <c r="Z50" s="334" t="s">
        <v>130</v>
      </c>
      <c r="AA50" s="335">
        <v>12</v>
      </c>
      <c r="AB50" s="338">
        <v>2</v>
      </c>
      <c r="AC50" s="50" t="s">
        <v>131</v>
      </c>
      <c r="AD50" s="339">
        <v>26</v>
      </c>
      <c r="AE50" s="50">
        <v>9</v>
      </c>
      <c r="AF50" s="334" t="s">
        <v>130</v>
      </c>
      <c r="AG50" s="335">
        <v>12</v>
      </c>
      <c r="AH50" s="336">
        <v>2.2</v>
      </c>
      <c r="AI50" s="50" t="s">
        <v>252</v>
      </c>
      <c r="AJ50" s="342">
        <v>10</v>
      </c>
      <c r="AK50" s="343">
        <v>2</v>
      </c>
      <c r="AL50" s="50" t="s">
        <v>131</v>
      </c>
      <c r="AM50" s="336">
        <v>9.2</v>
      </c>
      <c r="AN50" s="50" t="s">
        <v>252</v>
      </c>
      <c r="AO50" s="342">
        <v>10</v>
      </c>
      <c r="AP50" s="344">
        <v>4</v>
      </c>
    </row>
    <row r="51" spans="2:42" ht="15" customHeight="1">
      <c r="B51" s="722"/>
      <c r="C51" s="717"/>
      <c r="D51" s="56"/>
      <c r="E51" s="57" t="s">
        <v>254</v>
      </c>
      <c r="F51" s="356">
        <v>3</v>
      </c>
      <c r="G51" s="468" t="s">
        <v>438</v>
      </c>
      <c r="H51" s="358" t="s">
        <v>130</v>
      </c>
      <c r="I51" s="359">
        <v>12</v>
      </c>
      <c r="J51" s="360">
        <v>7</v>
      </c>
      <c r="K51" s="360" t="s">
        <v>131</v>
      </c>
      <c r="L51" s="391">
        <v>8.1</v>
      </c>
      <c r="M51" s="357" t="s">
        <v>272</v>
      </c>
      <c r="N51" s="358" t="s">
        <v>130</v>
      </c>
      <c r="O51" s="359">
        <v>12</v>
      </c>
      <c r="P51" s="360">
        <v>5.1</v>
      </c>
      <c r="Q51" s="56" t="s">
        <v>131</v>
      </c>
      <c r="R51" s="362">
        <v>13</v>
      </c>
      <c r="S51" s="468" t="s">
        <v>438</v>
      </c>
      <c r="T51" s="358" t="s">
        <v>130</v>
      </c>
      <c r="U51" s="359">
        <v>12</v>
      </c>
      <c r="V51" s="357">
        <v>0.5</v>
      </c>
      <c r="W51" s="358" t="s">
        <v>131</v>
      </c>
      <c r="X51" s="362">
        <v>2.8</v>
      </c>
      <c r="Y51" s="468" t="s">
        <v>438</v>
      </c>
      <c r="Z51" s="358" t="s">
        <v>130</v>
      </c>
      <c r="AA51" s="359">
        <v>12</v>
      </c>
      <c r="AB51" s="357">
        <v>2</v>
      </c>
      <c r="AC51" s="56" t="s">
        <v>131</v>
      </c>
      <c r="AD51" s="362">
        <v>35</v>
      </c>
      <c r="AE51" s="56">
        <v>2</v>
      </c>
      <c r="AF51" s="358" t="s">
        <v>130</v>
      </c>
      <c r="AG51" s="359">
        <v>12</v>
      </c>
      <c r="AH51" s="360">
        <v>1.7</v>
      </c>
      <c r="AI51" s="56" t="s">
        <v>252</v>
      </c>
      <c r="AJ51" s="364">
        <v>10</v>
      </c>
      <c r="AK51" s="365">
        <v>2</v>
      </c>
      <c r="AL51" s="56" t="s">
        <v>131</v>
      </c>
      <c r="AM51" s="360">
        <v>9.2</v>
      </c>
      <c r="AN51" s="56" t="s">
        <v>252</v>
      </c>
      <c r="AO51" s="364">
        <v>10</v>
      </c>
      <c r="AP51" s="366">
        <v>4</v>
      </c>
    </row>
    <row r="52" spans="2:42" ht="15" customHeight="1">
      <c r="B52" s="722"/>
      <c r="C52" s="715" t="s">
        <v>321</v>
      </c>
      <c r="D52" s="53"/>
      <c r="E52" s="54" t="s">
        <v>253</v>
      </c>
      <c r="F52" s="345">
        <v>1</v>
      </c>
      <c r="G52" s="338" t="s">
        <v>272</v>
      </c>
      <c r="H52" s="346" t="s">
        <v>130</v>
      </c>
      <c r="I52" s="347">
        <v>12</v>
      </c>
      <c r="J52" s="348">
        <v>7</v>
      </c>
      <c r="K52" s="348" t="s">
        <v>131</v>
      </c>
      <c r="L52" s="349">
        <v>8.4</v>
      </c>
      <c r="M52" s="338">
        <v>1</v>
      </c>
      <c r="N52" s="346" t="s">
        <v>130</v>
      </c>
      <c r="O52" s="347">
        <v>12</v>
      </c>
      <c r="P52" s="348">
        <v>6.7</v>
      </c>
      <c r="Q52" s="53" t="s">
        <v>131</v>
      </c>
      <c r="R52" s="350">
        <v>13</v>
      </c>
      <c r="S52" s="41">
        <v>1</v>
      </c>
      <c r="T52" s="346" t="s">
        <v>130</v>
      </c>
      <c r="U52" s="347">
        <v>12</v>
      </c>
      <c r="V52" s="41" t="s">
        <v>286</v>
      </c>
      <c r="W52" s="346" t="s">
        <v>131</v>
      </c>
      <c r="X52" s="351">
        <v>3.4</v>
      </c>
      <c r="Y52" s="41" t="s">
        <v>272</v>
      </c>
      <c r="Z52" s="346" t="s">
        <v>130</v>
      </c>
      <c r="AA52" s="347">
        <v>12</v>
      </c>
      <c r="AB52" s="463" t="s">
        <v>475</v>
      </c>
      <c r="AC52" s="53" t="s">
        <v>131</v>
      </c>
      <c r="AD52" s="350">
        <v>6</v>
      </c>
      <c r="AE52" s="53">
        <v>8</v>
      </c>
      <c r="AF52" s="346" t="s">
        <v>130</v>
      </c>
      <c r="AG52" s="347">
        <v>12</v>
      </c>
      <c r="AH52" s="348">
        <v>2.3</v>
      </c>
      <c r="AI52" s="53" t="s">
        <v>252</v>
      </c>
      <c r="AJ52" s="352">
        <v>10</v>
      </c>
      <c r="AK52" s="353">
        <v>2</v>
      </c>
      <c r="AL52" s="53" t="s">
        <v>131</v>
      </c>
      <c r="AM52" s="348">
        <v>1.3</v>
      </c>
      <c r="AN52" s="53" t="s">
        <v>252</v>
      </c>
      <c r="AO52" s="352">
        <v>10</v>
      </c>
      <c r="AP52" s="354">
        <v>5</v>
      </c>
    </row>
    <row r="53" spans="2:42" ht="15" customHeight="1">
      <c r="B53" s="722"/>
      <c r="C53" s="715"/>
      <c r="D53" s="53"/>
      <c r="E53" s="54" t="s">
        <v>254</v>
      </c>
      <c r="F53" s="345">
        <v>1</v>
      </c>
      <c r="G53" s="41" t="s">
        <v>272</v>
      </c>
      <c r="H53" s="346" t="s">
        <v>130</v>
      </c>
      <c r="I53" s="347">
        <v>12</v>
      </c>
      <c r="J53" s="348">
        <v>6.8</v>
      </c>
      <c r="K53" s="348" t="s">
        <v>131</v>
      </c>
      <c r="L53" s="349">
        <v>7.1</v>
      </c>
      <c r="M53" s="357">
        <v>1</v>
      </c>
      <c r="N53" s="346" t="s">
        <v>130</v>
      </c>
      <c r="O53" s="347">
        <v>12</v>
      </c>
      <c r="P53" s="348">
        <v>4.9</v>
      </c>
      <c r="Q53" s="53" t="s">
        <v>131</v>
      </c>
      <c r="R53" s="350">
        <v>11</v>
      </c>
      <c r="S53" s="468" t="s">
        <v>438</v>
      </c>
      <c r="T53" s="346" t="s">
        <v>130</v>
      </c>
      <c r="U53" s="347">
        <v>12</v>
      </c>
      <c r="V53" s="463">
        <v>0.6</v>
      </c>
      <c r="W53" s="346" t="s">
        <v>131</v>
      </c>
      <c r="X53" s="349">
        <v>2.5</v>
      </c>
      <c r="Y53" s="357" t="s">
        <v>272</v>
      </c>
      <c r="Z53" s="346" t="s">
        <v>130</v>
      </c>
      <c r="AA53" s="347">
        <v>12</v>
      </c>
      <c r="AB53" s="41">
        <v>2</v>
      </c>
      <c r="AC53" s="53" t="s">
        <v>131</v>
      </c>
      <c r="AD53" s="350">
        <v>13</v>
      </c>
      <c r="AE53" s="53">
        <v>7</v>
      </c>
      <c r="AF53" s="346" t="s">
        <v>130</v>
      </c>
      <c r="AG53" s="347">
        <v>12</v>
      </c>
      <c r="AH53" s="348">
        <v>3.3</v>
      </c>
      <c r="AI53" s="53" t="s">
        <v>252</v>
      </c>
      <c r="AJ53" s="352">
        <v>10</v>
      </c>
      <c r="AK53" s="353">
        <v>2</v>
      </c>
      <c r="AL53" s="53" t="s">
        <v>131</v>
      </c>
      <c r="AM53" s="348">
        <v>9.2</v>
      </c>
      <c r="AN53" s="53" t="s">
        <v>252</v>
      </c>
      <c r="AO53" s="352">
        <v>10</v>
      </c>
      <c r="AP53" s="354">
        <v>4</v>
      </c>
    </row>
    <row r="54" spans="2:42" ht="15" customHeight="1">
      <c r="B54" s="722"/>
      <c r="C54" s="716" t="s">
        <v>322</v>
      </c>
      <c r="D54" s="50"/>
      <c r="E54" s="51" t="s">
        <v>254</v>
      </c>
      <c r="F54" s="332">
        <v>1</v>
      </c>
      <c r="G54" s="333">
        <v>1</v>
      </c>
      <c r="H54" s="334" t="s">
        <v>130</v>
      </c>
      <c r="I54" s="335">
        <v>24</v>
      </c>
      <c r="J54" s="336">
        <v>7.4</v>
      </c>
      <c r="K54" s="336" t="s">
        <v>131</v>
      </c>
      <c r="L54" s="337">
        <v>9</v>
      </c>
      <c r="M54" s="338">
        <v>1</v>
      </c>
      <c r="N54" s="334" t="s">
        <v>130</v>
      </c>
      <c r="O54" s="335">
        <v>24</v>
      </c>
      <c r="P54" s="336">
        <v>4.6</v>
      </c>
      <c r="Q54" s="50" t="s">
        <v>131</v>
      </c>
      <c r="R54" s="339">
        <v>14</v>
      </c>
      <c r="S54" s="338">
        <v>7</v>
      </c>
      <c r="T54" s="334" t="s">
        <v>130</v>
      </c>
      <c r="U54" s="335">
        <v>24</v>
      </c>
      <c r="V54" s="392">
        <v>1.3</v>
      </c>
      <c r="W54" s="334" t="s">
        <v>131</v>
      </c>
      <c r="X54" s="339">
        <v>7.6</v>
      </c>
      <c r="Y54" s="465">
        <v>3</v>
      </c>
      <c r="Z54" s="334" t="s">
        <v>130</v>
      </c>
      <c r="AA54" s="335">
        <v>24</v>
      </c>
      <c r="AB54" s="338">
        <v>2</v>
      </c>
      <c r="AC54" s="50" t="s">
        <v>131</v>
      </c>
      <c r="AD54" s="339">
        <v>59</v>
      </c>
      <c r="AE54" s="50">
        <v>24</v>
      </c>
      <c r="AF54" s="334" t="s">
        <v>130</v>
      </c>
      <c r="AG54" s="335">
        <v>24</v>
      </c>
      <c r="AH54" s="336">
        <v>7.8</v>
      </c>
      <c r="AI54" s="50" t="s">
        <v>252</v>
      </c>
      <c r="AJ54" s="342">
        <v>10</v>
      </c>
      <c r="AK54" s="343">
        <v>3</v>
      </c>
      <c r="AL54" s="50" t="s">
        <v>131</v>
      </c>
      <c r="AM54" s="336">
        <v>3.5</v>
      </c>
      <c r="AN54" s="50" t="s">
        <v>252</v>
      </c>
      <c r="AO54" s="342">
        <v>10</v>
      </c>
      <c r="AP54" s="344">
        <v>5</v>
      </c>
    </row>
    <row r="55" spans="2:42" ht="15" customHeight="1">
      <c r="B55" s="722"/>
      <c r="C55" s="717"/>
      <c r="D55" s="56"/>
      <c r="E55" s="57" t="s">
        <v>255</v>
      </c>
      <c r="F55" s="356">
        <v>3</v>
      </c>
      <c r="G55" s="357" t="s">
        <v>272</v>
      </c>
      <c r="H55" s="358" t="s">
        <v>130</v>
      </c>
      <c r="I55" s="359">
        <v>24</v>
      </c>
      <c r="J55" s="360">
        <v>7.3</v>
      </c>
      <c r="K55" s="360" t="s">
        <v>131</v>
      </c>
      <c r="L55" s="361">
        <v>8</v>
      </c>
      <c r="M55" s="357">
        <v>1</v>
      </c>
      <c r="N55" s="358" t="s">
        <v>130</v>
      </c>
      <c r="O55" s="359">
        <v>24</v>
      </c>
      <c r="P55" s="360">
        <v>3.2</v>
      </c>
      <c r="Q55" s="56" t="s">
        <v>131</v>
      </c>
      <c r="R55" s="362">
        <v>12</v>
      </c>
      <c r="S55" s="385" t="s">
        <v>272</v>
      </c>
      <c r="T55" s="358" t="s">
        <v>130</v>
      </c>
      <c r="U55" s="359">
        <v>24</v>
      </c>
      <c r="V55" s="389">
        <v>0.9</v>
      </c>
      <c r="W55" s="358" t="s">
        <v>131</v>
      </c>
      <c r="X55" s="393">
        <v>6.2</v>
      </c>
      <c r="Y55" s="357" t="s">
        <v>272</v>
      </c>
      <c r="Z55" s="358" t="s">
        <v>130</v>
      </c>
      <c r="AA55" s="359">
        <v>24</v>
      </c>
      <c r="AB55" s="357">
        <v>2</v>
      </c>
      <c r="AC55" s="56" t="s">
        <v>131</v>
      </c>
      <c r="AD55" s="362">
        <v>24</v>
      </c>
      <c r="AE55" s="41" t="s">
        <v>272</v>
      </c>
      <c r="AF55" s="358" t="s">
        <v>130</v>
      </c>
      <c r="AG55" s="359">
        <v>24</v>
      </c>
      <c r="AH55" s="360">
        <v>2.3</v>
      </c>
      <c r="AI55" s="56" t="s">
        <v>252</v>
      </c>
      <c r="AJ55" s="364">
        <v>10</v>
      </c>
      <c r="AK55" s="365">
        <v>3</v>
      </c>
      <c r="AL55" s="56" t="s">
        <v>131</v>
      </c>
      <c r="AM55" s="360">
        <v>1.3</v>
      </c>
      <c r="AN55" s="56" t="s">
        <v>398</v>
      </c>
      <c r="AO55" s="364">
        <v>10</v>
      </c>
      <c r="AP55" s="366">
        <v>5</v>
      </c>
    </row>
    <row r="56" spans="2:42" ht="15" customHeight="1">
      <c r="B56" s="722"/>
      <c r="C56" s="52" t="s">
        <v>323</v>
      </c>
      <c r="D56" s="53"/>
      <c r="E56" s="54" t="s">
        <v>253</v>
      </c>
      <c r="F56" s="345">
        <v>3</v>
      </c>
      <c r="G56" s="41" t="s">
        <v>272</v>
      </c>
      <c r="H56" s="346" t="s">
        <v>130</v>
      </c>
      <c r="I56" s="347">
        <v>12</v>
      </c>
      <c r="J56" s="348">
        <v>7.1</v>
      </c>
      <c r="K56" s="348" t="s">
        <v>131</v>
      </c>
      <c r="L56" s="349">
        <v>8</v>
      </c>
      <c r="M56" s="463" t="s">
        <v>438</v>
      </c>
      <c r="N56" s="346" t="s">
        <v>130</v>
      </c>
      <c r="O56" s="347">
        <v>12</v>
      </c>
      <c r="P56" s="355">
        <v>4.7</v>
      </c>
      <c r="Q56" s="53" t="s">
        <v>131</v>
      </c>
      <c r="R56" s="350">
        <v>12</v>
      </c>
      <c r="S56" s="464" t="s">
        <v>438</v>
      </c>
      <c r="T56" s="346" t="s">
        <v>130</v>
      </c>
      <c r="U56" s="347">
        <v>12</v>
      </c>
      <c r="V56" s="369" t="s">
        <v>286</v>
      </c>
      <c r="W56" s="370" t="s">
        <v>131</v>
      </c>
      <c r="X56" s="390">
        <v>1.9</v>
      </c>
      <c r="Y56" s="369" t="s">
        <v>272</v>
      </c>
      <c r="Z56" s="346" t="s">
        <v>130</v>
      </c>
      <c r="AA56" s="347">
        <v>12</v>
      </c>
      <c r="AB56" s="41">
        <v>0</v>
      </c>
      <c r="AC56" s="53" t="s">
        <v>131</v>
      </c>
      <c r="AD56" s="350">
        <v>15</v>
      </c>
      <c r="AE56" s="59">
        <v>9</v>
      </c>
      <c r="AF56" s="346" t="s">
        <v>130</v>
      </c>
      <c r="AG56" s="347">
        <v>12</v>
      </c>
      <c r="AH56" s="348">
        <v>2.3</v>
      </c>
      <c r="AI56" s="53" t="s">
        <v>252</v>
      </c>
      <c r="AJ56" s="352">
        <v>10</v>
      </c>
      <c r="AK56" s="353">
        <v>2</v>
      </c>
      <c r="AL56" s="53" t="s">
        <v>131</v>
      </c>
      <c r="AM56" s="348">
        <v>9.2</v>
      </c>
      <c r="AN56" s="53" t="s">
        <v>252</v>
      </c>
      <c r="AO56" s="352">
        <v>10</v>
      </c>
      <c r="AP56" s="354">
        <v>4</v>
      </c>
    </row>
    <row r="57" spans="2:42" ht="15" customHeight="1">
      <c r="B57" s="722"/>
      <c r="C57" s="58" t="s">
        <v>324</v>
      </c>
      <c r="D57" s="59"/>
      <c r="E57" s="60" t="s">
        <v>253</v>
      </c>
      <c r="F57" s="368">
        <v>2</v>
      </c>
      <c r="G57" s="369" t="s">
        <v>272</v>
      </c>
      <c r="H57" s="370" t="s">
        <v>130</v>
      </c>
      <c r="I57" s="371">
        <v>12</v>
      </c>
      <c r="J57" s="372">
        <v>7.2</v>
      </c>
      <c r="K57" s="372" t="s">
        <v>131</v>
      </c>
      <c r="L57" s="386">
        <v>7.6</v>
      </c>
      <c r="M57" s="369">
        <v>1</v>
      </c>
      <c r="N57" s="370" t="s">
        <v>130</v>
      </c>
      <c r="O57" s="371">
        <v>12</v>
      </c>
      <c r="P57" s="372">
        <v>7.2</v>
      </c>
      <c r="Q57" s="59" t="s">
        <v>131</v>
      </c>
      <c r="R57" s="375">
        <v>12</v>
      </c>
      <c r="S57" s="369">
        <v>2</v>
      </c>
      <c r="T57" s="370" t="s">
        <v>130</v>
      </c>
      <c r="U57" s="371">
        <v>12</v>
      </c>
      <c r="V57" s="357" t="s">
        <v>286</v>
      </c>
      <c r="W57" s="358" t="s">
        <v>131</v>
      </c>
      <c r="X57" s="393">
        <v>4.4</v>
      </c>
      <c r="Y57" s="369" t="s">
        <v>272</v>
      </c>
      <c r="Z57" s="370" t="s">
        <v>130</v>
      </c>
      <c r="AA57" s="371">
        <v>12</v>
      </c>
      <c r="AB57" s="374">
        <v>2</v>
      </c>
      <c r="AC57" s="394" t="s">
        <v>131</v>
      </c>
      <c r="AD57" s="375">
        <v>32</v>
      </c>
      <c r="AE57" s="59">
        <v>10</v>
      </c>
      <c r="AF57" s="370" t="s">
        <v>130</v>
      </c>
      <c r="AG57" s="371">
        <v>12</v>
      </c>
      <c r="AH57" s="372">
        <v>1.3</v>
      </c>
      <c r="AI57" s="59" t="s">
        <v>252</v>
      </c>
      <c r="AJ57" s="378">
        <v>10</v>
      </c>
      <c r="AK57" s="379">
        <v>2</v>
      </c>
      <c r="AL57" s="59" t="s">
        <v>131</v>
      </c>
      <c r="AM57" s="372">
        <v>7.9</v>
      </c>
      <c r="AN57" s="59" t="s">
        <v>252</v>
      </c>
      <c r="AO57" s="378">
        <v>10</v>
      </c>
      <c r="AP57" s="380">
        <v>4</v>
      </c>
    </row>
    <row r="58" spans="2:42" ht="15" customHeight="1">
      <c r="B58" s="722"/>
      <c r="C58" s="52" t="s">
        <v>325</v>
      </c>
      <c r="D58" s="53"/>
      <c r="E58" s="54" t="s">
        <v>253</v>
      </c>
      <c r="F58" s="345">
        <v>3</v>
      </c>
      <c r="G58" s="41" t="s">
        <v>272</v>
      </c>
      <c r="H58" s="346" t="s">
        <v>130</v>
      </c>
      <c r="I58" s="347">
        <v>12</v>
      </c>
      <c r="J58" s="348">
        <v>7.1</v>
      </c>
      <c r="K58" s="348" t="s">
        <v>131</v>
      </c>
      <c r="L58" s="349">
        <v>8</v>
      </c>
      <c r="M58" s="464" t="s">
        <v>438</v>
      </c>
      <c r="N58" s="346" t="s">
        <v>130</v>
      </c>
      <c r="O58" s="347">
        <v>12</v>
      </c>
      <c r="P58" s="348">
        <v>7.4</v>
      </c>
      <c r="Q58" s="53" t="s">
        <v>131</v>
      </c>
      <c r="R58" s="375">
        <v>12</v>
      </c>
      <c r="S58" s="464" t="s">
        <v>438</v>
      </c>
      <c r="T58" s="370" t="s">
        <v>130</v>
      </c>
      <c r="U58" s="347">
        <v>12</v>
      </c>
      <c r="V58" s="41" t="s">
        <v>286</v>
      </c>
      <c r="W58" s="346" t="s">
        <v>131</v>
      </c>
      <c r="X58" s="395">
        <v>2.8</v>
      </c>
      <c r="Y58" s="464" t="s">
        <v>438</v>
      </c>
      <c r="Z58" s="346" t="s">
        <v>130</v>
      </c>
      <c r="AA58" s="347">
        <v>12</v>
      </c>
      <c r="AB58" s="41">
        <v>1</v>
      </c>
      <c r="AC58" s="53" t="s">
        <v>131</v>
      </c>
      <c r="AD58" s="350">
        <v>18</v>
      </c>
      <c r="AE58" s="41">
        <v>10</v>
      </c>
      <c r="AF58" s="346" t="s">
        <v>130</v>
      </c>
      <c r="AG58" s="347">
        <v>12</v>
      </c>
      <c r="AH58" s="348">
        <v>4.6</v>
      </c>
      <c r="AI58" s="53" t="s">
        <v>252</v>
      </c>
      <c r="AJ58" s="352">
        <v>10</v>
      </c>
      <c r="AK58" s="353">
        <v>2</v>
      </c>
      <c r="AL58" s="53" t="s">
        <v>131</v>
      </c>
      <c r="AM58" s="348">
        <v>7.9</v>
      </c>
      <c r="AN58" s="53" t="s">
        <v>252</v>
      </c>
      <c r="AO58" s="352">
        <v>10</v>
      </c>
      <c r="AP58" s="354">
        <v>4</v>
      </c>
    </row>
    <row r="59" spans="2:42" ht="15" customHeight="1">
      <c r="B59" s="722"/>
      <c r="C59" s="716" t="s">
        <v>326</v>
      </c>
      <c r="D59" s="50"/>
      <c r="E59" s="51" t="s">
        <v>253</v>
      </c>
      <c r="F59" s="332">
        <v>2</v>
      </c>
      <c r="G59" s="338" t="s">
        <v>272</v>
      </c>
      <c r="H59" s="334" t="s">
        <v>130</v>
      </c>
      <c r="I59" s="335">
        <v>12</v>
      </c>
      <c r="J59" s="336">
        <v>7.2</v>
      </c>
      <c r="K59" s="336" t="s">
        <v>131</v>
      </c>
      <c r="L59" s="337">
        <v>7.8</v>
      </c>
      <c r="M59" s="338" t="s">
        <v>272</v>
      </c>
      <c r="N59" s="334" t="s">
        <v>130</v>
      </c>
      <c r="O59" s="335">
        <v>12</v>
      </c>
      <c r="P59" s="336">
        <v>8</v>
      </c>
      <c r="Q59" s="50" t="s">
        <v>131</v>
      </c>
      <c r="R59" s="350">
        <v>13</v>
      </c>
      <c r="S59" s="463">
        <v>1</v>
      </c>
      <c r="T59" s="346" t="s">
        <v>130</v>
      </c>
      <c r="U59" s="335">
        <v>12</v>
      </c>
      <c r="V59" s="338" t="s">
        <v>286</v>
      </c>
      <c r="W59" s="334" t="s">
        <v>131</v>
      </c>
      <c r="X59" s="337">
        <v>2.3</v>
      </c>
      <c r="Y59" s="465" t="s">
        <v>438</v>
      </c>
      <c r="Z59" s="334" t="s">
        <v>130</v>
      </c>
      <c r="AA59" s="335">
        <v>12</v>
      </c>
      <c r="AB59" s="338">
        <v>0</v>
      </c>
      <c r="AC59" s="50" t="s">
        <v>131</v>
      </c>
      <c r="AD59" s="339">
        <v>220</v>
      </c>
      <c r="AE59" s="50">
        <v>9</v>
      </c>
      <c r="AF59" s="334" t="s">
        <v>130</v>
      </c>
      <c r="AG59" s="335">
        <v>12</v>
      </c>
      <c r="AH59" s="336">
        <v>2</v>
      </c>
      <c r="AI59" s="50" t="s">
        <v>252</v>
      </c>
      <c r="AJ59" s="342">
        <v>10</v>
      </c>
      <c r="AK59" s="343">
        <v>2</v>
      </c>
      <c r="AL59" s="50" t="s">
        <v>131</v>
      </c>
      <c r="AM59" s="336">
        <v>4.9</v>
      </c>
      <c r="AN59" s="50" t="s">
        <v>252</v>
      </c>
      <c r="AO59" s="342">
        <v>10</v>
      </c>
      <c r="AP59" s="344">
        <v>5</v>
      </c>
    </row>
    <row r="60" spans="2:42" ht="15" customHeight="1">
      <c r="B60" s="723"/>
      <c r="C60" s="715"/>
      <c r="D60" s="53"/>
      <c r="E60" s="54" t="s">
        <v>254</v>
      </c>
      <c r="F60" s="345">
        <v>2</v>
      </c>
      <c r="G60" s="41" t="s">
        <v>272</v>
      </c>
      <c r="H60" s="346" t="s">
        <v>130</v>
      </c>
      <c r="I60" s="347">
        <v>12</v>
      </c>
      <c r="J60" s="348">
        <v>7.2</v>
      </c>
      <c r="K60" s="348" t="s">
        <v>131</v>
      </c>
      <c r="L60" s="349">
        <v>7.9</v>
      </c>
      <c r="M60" s="396" t="s">
        <v>272</v>
      </c>
      <c r="N60" s="346" t="s">
        <v>130</v>
      </c>
      <c r="O60" s="347">
        <v>12</v>
      </c>
      <c r="P60" s="348">
        <v>5.4</v>
      </c>
      <c r="Q60" s="53" t="s">
        <v>131</v>
      </c>
      <c r="R60" s="350">
        <v>13</v>
      </c>
      <c r="S60" s="499" t="s">
        <v>438</v>
      </c>
      <c r="T60" s="346" t="s">
        <v>130</v>
      </c>
      <c r="U60" s="347">
        <v>12</v>
      </c>
      <c r="V60" s="41" t="s">
        <v>286</v>
      </c>
      <c r="W60" s="346" t="s">
        <v>131</v>
      </c>
      <c r="X60" s="349">
        <v>4.3</v>
      </c>
      <c r="Y60" s="357">
        <v>3</v>
      </c>
      <c r="Z60" s="346" t="s">
        <v>130</v>
      </c>
      <c r="AA60" s="347">
        <v>12</v>
      </c>
      <c r="AB60" s="41">
        <v>0</v>
      </c>
      <c r="AC60" s="53" t="s">
        <v>131</v>
      </c>
      <c r="AD60" s="350">
        <v>47</v>
      </c>
      <c r="AE60" s="53">
        <v>8</v>
      </c>
      <c r="AF60" s="346" t="s">
        <v>130</v>
      </c>
      <c r="AG60" s="347">
        <v>12</v>
      </c>
      <c r="AH60" s="348">
        <v>3.3</v>
      </c>
      <c r="AI60" s="53" t="s">
        <v>252</v>
      </c>
      <c r="AJ60" s="352">
        <v>10</v>
      </c>
      <c r="AK60" s="353">
        <v>2</v>
      </c>
      <c r="AL60" s="53" t="s">
        <v>131</v>
      </c>
      <c r="AM60" s="348">
        <v>1.6</v>
      </c>
      <c r="AN60" s="53" t="s">
        <v>252</v>
      </c>
      <c r="AO60" s="352">
        <v>10</v>
      </c>
      <c r="AP60" s="354">
        <v>5</v>
      </c>
    </row>
    <row r="61" spans="2:42" ht="15" customHeight="1">
      <c r="B61" s="691" t="s">
        <v>212</v>
      </c>
      <c r="C61" s="502" t="s">
        <v>479</v>
      </c>
      <c r="D61" s="62"/>
      <c r="E61" s="503" t="s">
        <v>331</v>
      </c>
      <c r="F61" s="397">
        <v>1</v>
      </c>
      <c r="G61" s="62">
        <v>4</v>
      </c>
      <c r="H61" s="398" t="s">
        <v>130</v>
      </c>
      <c r="I61" s="399">
        <v>12</v>
      </c>
      <c r="J61" s="400">
        <v>7.3</v>
      </c>
      <c r="K61" s="400" t="s">
        <v>131</v>
      </c>
      <c r="L61" s="401">
        <v>8.9</v>
      </c>
      <c r="M61" s="463" t="s">
        <v>438</v>
      </c>
      <c r="N61" s="398" t="s">
        <v>130</v>
      </c>
      <c r="O61" s="399">
        <v>12</v>
      </c>
      <c r="P61" s="400">
        <v>7.8</v>
      </c>
      <c r="Q61" s="62" t="s">
        <v>131</v>
      </c>
      <c r="R61" s="402">
        <v>12</v>
      </c>
      <c r="S61" s="403">
        <v>4</v>
      </c>
      <c r="T61" s="398" t="s">
        <v>130</v>
      </c>
      <c r="U61" s="399">
        <v>12</v>
      </c>
      <c r="V61" s="404">
        <v>2</v>
      </c>
      <c r="W61" s="398" t="s">
        <v>131</v>
      </c>
      <c r="X61" s="504">
        <v>8.7</v>
      </c>
      <c r="Y61" s="62">
        <v>2</v>
      </c>
      <c r="Z61" s="398" t="s">
        <v>130</v>
      </c>
      <c r="AA61" s="399">
        <v>12</v>
      </c>
      <c r="AB61" s="405">
        <v>3</v>
      </c>
      <c r="AC61" s="62" t="s">
        <v>131</v>
      </c>
      <c r="AD61" s="406">
        <v>30</v>
      </c>
      <c r="AE61" s="505" t="s">
        <v>480</v>
      </c>
      <c r="AF61" s="398" t="s">
        <v>130</v>
      </c>
      <c r="AG61" s="399">
        <v>12</v>
      </c>
      <c r="AH61" s="400">
        <v>1.3</v>
      </c>
      <c r="AI61" s="62" t="s">
        <v>252</v>
      </c>
      <c r="AJ61" s="407">
        <v>10</v>
      </c>
      <c r="AK61" s="408">
        <v>2</v>
      </c>
      <c r="AL61" s="62" t="s">
        <v>131</v>
      </c>
      <c r="AM61" s="400">
        <v>3.3</v>
      </c>
      <c r="AN61" s="62" t="s">
        <v>252</v>
      </c>
      <c r="AO61" s="407">
        <v>10</v>
      </c>
      <c r="AP61" s="409">
        <v>3</v>
      </c>
    </row>
    <row r="62" spans="2:42" ht="15" customHeight="1">
      <c r="B62" s="692"/>
      <c r="C62" s="52" t="s">
        <v>327</v>
      </c>
      <c r="D62" s="53"/>
      <c r="E62" s="54" t="s">
        <v>328</v>
      </c>
      <c r="F62" s="345">
        <v>3</v>
      </c>
      <c r="G62" s="53">
        <v>5</v>
      </c>
      <c r="H62" s="346" t="s">
        <v>130</v>
      </c>
      <c r="I62" s="347">
        <v>24</v>
      </c>
      <c r="J62" s="348">
        <v>6.9</v>
      </c>
      <c r="K62" s="348" t="s">
        <v>131</v>
      </c>
      <c r="L62" s="349">
        <v>10</v>
      </c>
      <c r="M62" s="463" t="s">
        <v>438</v>
      </c>
      <c r="N62" s="346" t="s">
        <v>130</v>
      </c>
      <c r="O62" s="347">
        <v>24</v>
      </c>
      <c r="P62" s="348">
        <v>7.8</v>
      </c>
      <c r="Q62" s="53" t="s">
        <v>131</v>
      </c>
      <c r="R62" s="411">
        <v>14</v>
      </c>
      <c r="S62" s="410">
        <v>11</v>
      </c>
      <c r="T62" s="346" t="s">
        <v>130</v>
      </c>
      <c r="U62" s="347">
        <v>24</v>
      </c>
      <c r="V62" s="355">
        <v>2.1</v>
      </c>
      <c r="W62" s="346" t="s">
        <v>131</v>
      </c>
      <c r="X62" s="411">
        <v>14</v>
      </c>
      <c r="Y62" s="53">
        <v>11</v>
      </c>
      <c r="Z62" s="346" t="s">
        <v>130</v>
      </c>
      <c r="AA62" s="347">
        <v>24</v>
      </c>
      <c r="AB62" s="41">
        <v>4</v>
      </c>
      <c r="AC62" s="53" t="s">
        <v>131</v>
      </c>
      <c r="AD62" s="350">
        <v>25</v>
      </c>
      <c r="AE62" s="53">
        <v>1</v>
      </c>
      <c r="AF62" s="346" t="s">
        <v>130</v>
      </c>
      <c r="AG62" s="347">
        <v>24</v>
      </c>
      <c r="AH62" s="348">
        <v>4.9</v>
      </c>
      <c r="AI62" s="53" t="s">
        <v>252</v>
      </c>
      <c r="AJ62" s="352">
        <v>10</v>
      </c>
      <c r="AK62" s="353">
        <v>1</v>
      </c>
      <c r="AL62" s="53" t="s">
        <v>131</v>
      </c>
      <c r="AM62" s="348">
        <v>4.9</v>
      </c>
      <c r="AN62" s="53" t="s">
        <v>252</v>
      </c>
      <c r="AO62" s="352">
        <v>10</v>
      </c>
      <c r="AP62" s="354">
        <v>3</v>
      </c>
    </row>
    <row r="63" spans="2:42" ht="15" customHeight="1">
      <c r="B63" s="692"/>
      <c r="C63" s="52" t="s">
        <v>329</v>
      </c>
      <c r="D63" s="53"/>
      <c r="E63" s="54" t="s">
        <v>328</v>
      </c>
      <c r="F63" s="345">
        <v>1</v>
      </c>
      <c r="G63" s="53">
        <v>13</v>
      </c>
      <c r="H63" s="346" t="s">
        <v>130</v>
      </c>
      <c r="I63" s="347">
        <v>24</v>
      </c>
      <c r="J63" s="348">
        <v>7.2</v>
      </c>
      <c r="K63" s="348" t="s">
        <v>131</v>
      </c>
      <c r="L63" s="349">
        <v>9.5</v>
      </c>
      <c r="M63" s="41" t="s">
        <v>272</v>
      </c>
      <c r="N63" s="346" t="s">
        <v>130</v>
      </c>
      <c r="O63" s="347">
        <v>24</v>
      </c>
      <c r="P63" s="348">
        <v>10</v>
      </c>
      <c r="Q63" s="53" t="s">
        <v>131</v>
      </c>
      <c r="R63" s="350">
        <v>12</v>
      </c>
      <c r="S63" s="410">
        <v>24</v>
      </c>
      <c r="T63" s="346" t="s">
        <v>130</v>
      </c>
      <c r="U63" s="347">
        <v>24</v>
      </c>
      <c r="V63" s="355">
        <v>3.2</v>
      </c>
      <c r="W63" s="346" t="s">
        <v>131</v>
      </c>
      <c r="X63" s="411">
        <v>10</v>
      </c>
      <c r="Y63" s="53">
        <v>23</v>
      </c>
      <c r="Z63" s="346" t="s">
        <v>130</v>
      </c>
      <c r="AA63" s="347">
        <v>24</v>
      </c>
      <c r="AB63" s="41">
        <v>5</v>
      </c>
      <c r="AC63" s="53" t="s">
        <v>131</v>
      </c>
      <c r="AD63" s="350">
        <v>24</v>
      </c>
      <c r="AE63" s="53">
        <v>16</v>
      </c>
      <c r="AF63" s="346" t="s">
        <v>130</v>
      </c>
      <c r="AG63" s="347">
        <v>24</v>
      </c>
      <c r="AH63" s="348">
        <v>2.3</v>
      </c>
      <c r="AI63" s="53" t="s">
        <v>252</v>
      </c>
      <c r="AJ63" s="352">
        <v>10</v>
      </c>
      <c r="AK63" s="354">
        <v>2</v>
      </c>
      <c r="AL63" s="53" t="s">
        <v>131</v>
      </c>
      <c r="AM63" s="348">
        <v>1.3</v>
      </c>
      <c r="AN63" s="53" t="s">
        <v>252</v>
      </c>
      <c r="AO63" s="352">
        <v>10</v>
      </c>
      <c r="AP63" s="354">
        <v>4</v>
      </c>
    </row>
    <row r="64" spans="2:42" ht="15" customHeight="1">
      <c r="B64" s="693"/>
      <c r="C64" s="63" t="s">
        <v>330</v>
      </c>
      <c r="D64" s="64"/>
      <c r="E64" s="65" t="s">
        <v>331</v>
      </c>
      <c r="F64" s="412">
        <v>3</v>
      </c>
      <c r="G64" s="499" t="s">
        <v>438</v>
      </c>
      <c r="H64" s="413" t="s">
        <v>130</v>
      </c>
      <c r="I64" s="414">
        <v>12</v>
      </c>
      <c r="J64" s="415">
        <v>7</v>
      </c>
      <c r="K64" s="415" t="s">
        <v>131</v>
      </c>
      <c r="L64" s="416">
        <v>9.1</v>
      </c>
      <c r="M64" s="396" t="s">
        <v>272</v>
      </c>
      <c r="N64" s="413" t="s">
        <v>130</v>
      </c>
      <c r="O64" s="414">
        <v>12</v>
      </c>
      <c r="P64" s="415">
        <v>5.7</v>
      </c>
      <c r="Q64" s="64" t="s">
        <v>131</v>
      </c>
      <c r="R64" s="417">
        <v>12</v>
      </c>
      <c r="S64" s="418">
        <v>5</v>
      </c>
      <c r="T64" s="413" t="s">
        <v>130</v>
      </c>
      <c r="U64" s="414">
        <v>12</v>
      </c>
      <c r="V64" s="419">
        <v>1.7</v>
      </c>
      <c r="W64" s="413" t="s">
        <v>131</v>
      </c>
      <c r="X64" s="420">
        <v>7.9</v>
      </c>
      <c r="Y64" s="64">
        <v>5</v>
      </c>
      <c r="Z64" s="413" t="s">
        <v>130</v>
      </c>
      <c r="AA64" s="414">
        <v>12</v>
      </c>
      <c r="AB64" s="396">
        <v>1</v>
      </c>
      <c r="AC64" s="64" t="s">
        <v>131</v>
      </c>
      <c r="AD64" s="417">
        <v>32</v>
      </c>
      <c r="AE64" s="396" t="s">
        <v>272</v>
      </c>
      <c r="AF64" s="413" t="s">
        <v>130</v>
      </c>
      <c r="AG64" s="414">
        <v>12</v>
      </c>
      <c r="AH64" s="415">
        <v>3.3</v>
      </c>
      <c r="AI64" s="64" t="s">
        <v>252</v>
      </c>
      <c r="AJ64" s="421">
        <v>10</v>
      </c>
      <c r="AK64" s="422">
        <v>2</v>
      </c>
      <c r="AL64" s="64" t="s">
        <v>131</v>
      </c>
      <c r="AM64" s="415">
        <v>1.3</v>
      </c>
      <c r="AN64" s="64" t="s">
        <v>252</v>
      </c>
      <c r="AO64" s="421">
        <v>10</v>
      </c>
      <c r="AP64" s="423">
        <v>5</v>
      </c>
    </row>
    <row r="65" spans="2:42" ht="15" customHeight="1">
      <c r="B65" s="722" t="s">
        <v>26</v>
      </c>
      <c r="C65" s="717" t="s">
        <v>332</v>
      </c>
      <c r="D65" s="53"/>
      <c r="E65" s="54" t="s">
        <v>333</v>
      </c>
      <c r="F65" s="345">
        <v>2</v>
      </c>
      <c r="G65" s="463" t="s">
        <v>438</v>
      </c>
      <c r="H65" s="346" t="s">
        <v>130</v>
      </c>
      <c r="I65" s="347">
        <v>6</v>
      </c>
      <c r="J65" s="348">
        <v>7.8</v>
      </c>
      <c r="K65" s="348" t="s">
        <v>131</v>
      </c>
      <c r="L65" s="349">
        <v>8.3</v>
      </c>
      <c r="M65" s="41" t="s">
        <v>272</v>
      </c>
      <c r="N65" s="346" t="s">
        <v>130</v>
      </c>
      <c r="O65" s="347">
        <v>6</v>
      </c>
      <c r="P65" s="348">
        <v>8.6</v>
      </c>
      <c r="Q65" s="53" t="s">
        <v>131</v>
      </c>
      <c r="R65" s="350">
        <v>14</v>
      </c>
      <c r="S65" s="469" t="s">
        <v>440</v>
      </c>
      <c r="T65" s="346" t="s">
        <v>130</v>
      </c>
      <c r="U65" s="347">
        <v>6</v>
      </c>
      <c r="V65" s="355">
        <v>1</v>
      </c>
      <c r="W65" s="346" t="s">
        <v>131</v>
      </c>
      <c r="X65" s="349">
        <v>4.5</v>
      </c>
      <c r="Y65" s="410" t="s">
        <v>272</v>
      </c>
      <c r="Z65" s="346" t="s">
        <v>130</v>
      </c>
      <c r="AA65" s="347">
        <v>6</v>
      </c>
      <c r="AB65" s="355"/>
      <c r="AC65" s="53" t="s">
        <v>269</v>
      </c>
      <c r="AD65" s="355"/>
      <c r="AE65" s="53" t="s">
        <v>272</v>
      </c>
      <c r="AF65" s="53" t="s">
        <v>269</v>
      </c>
      <c r="AG65" s="347" t="s">
        <v>272</v>
      </c>
      <c r="AH65" s="53" t="s">
        <v>272</v>
      </c>
      <c r="AI65" s="53"/>
      <c r="AJ65" s="424"/>
      <c r="AK65" s="425" t="s">
        <v>272</v>
      </c>
      <c r="AL65" s="346" t="s">
        <v>269</v>
      </c>
      <c r="AM65" s="348" t="s">
        <v>272</v>
      </c>
      <c r="AN65" s="53"/>
      <c r="AO65" s="53"/>
      <c r="AP65" s="66" t="s">
        <v>272</v>
      </c>
    </row>
    <row r="66" spans="2:42" ht="15" customHeight="1">
      <c r="B66" s="726"/>
      <c r="C66" s="727"/>
      <c r="D66" s="67"/>
      <c r="E66" s="68" t="s">
        <v>334</v>
      </c>
      <c r="F66" s="426">
        <v>2</v>
      </c>
      <c r="G66" s="500" t="s">
        <v>438</v>
      </c>
      <c r="H66" s="427" t="s">
        <v>130</v>
      </c>
      <c r="I66" s="428">
        <v>12</v>
      </c>
      <c r="J66" s="429">
        <v>7.6</v>
      </c>
      <c r="K66" s="429" t="s">
        <v>308</v>
      </c>
      <c r="L66" s="430">
        <v>8.4</v>
      </c>
      <c r="M66" s="431" t="s">
        <v>272</v>
      </c>
      <c r="N66" s="427" t="s">
        <v>130</v>
      </c>
      <c r="O66" s="428">
        <v>12</v>
      </c>
      <c r="P66" s="429">
        <v>8</v>
      </c>
      <c r="Q66" s="67" t="s">
        <v>131</v>
      </c>
      <c r="R66" s="432">
        <v>14</v>
      </c>
      <c r="S66" s="433" t="s">
        <v>272</v>
      </c>
      <c r="T66" s="427" t="s">
        <v>130</v>
      </c>
      <c r="U66" s="428">
        <v>12</v>
      </c>
      <c r="V66" s="434">
        <v>1.7</v>
      </c>
      <c r="W66" s="427" t="s">
        <v>131</v>
      </c>
      <c r="X66" s="435">
        <v>6.3</v>
      </c>
      <c r="Y66" s="433" t="s">
        <v>272</v>
      </c>
      <c r="Z66" s="427" t="s">
        <v>130</v>
      </c>
      <c r="AA66" s="428">
        <v>12</v>
      </c>
      <c r="AB66" s="434"/>
      <c r="AC66" s="67" t="s">
        <v>269</v>
      </c>
      <c r="AD66" s="434"/>
      <c r="AE66" s="67" t="s">
        <v>272</v>
      </c>
      <c r="AF66" s="67" t="s">
        <v>269</v>
      </c>
      <c r="AG66" s="428" t="s">
        <v>272</v>
      </c>
      <c r="AH66" s="67" t="s">
        <v>272</v>
      </c>
      <c r="AI66" s="67"/>
      <c r="AJ66" s="436"/>
      <c r="AK66" s="437" t="s">
        <v>272</v>
      </c>
      <c r="AL66" s="427" t="s">
        <v>269</v>
      </c>
      <c r="AM66" s="67" t="s">
        <v>272</v>
      </c>
      <c r="AN66" s="67"/>
      <c r="AO66" s="67"/>
      <c r="AP66" s="438" t="s">
        <v>272</v>
      </c>
    </row>
    <row r="67" spans="2:21" ht="15" customHeight="1">
      <c r="B67" s="42" t="s">
        <v>117</v>
      </c>
      <c r="D67" s="42"/>
      <c r="E67" s="42"/>
      <c r="F67" s="42"/>
      <c r="G67" s="42"/>
      <c r="H67" s="42"/>
      <c r="I67" s="42"/>
      <c r="J67" s="42"/>
      <c r="K67" s="42"/>
      <c r="L67" s="42"/>
      <c r="M67" s="69"/>
      <c r="N67" s="42"/>
      <c r="O67" s="42"/>
      <c r="P67" s="42"/>
      <c r="Q67" s="42"/>
      <c r="R67" s="42"/>
      <c r="S67" s="69"/>
      <c r="T67" s="42"/>
      <c r="U67" s="42"/>
    </row>
    <row r="68" spans="2:21" ht="15" customHeight="1">
      <c r="B68" s="501" t="s">
        <v>478</v>
      </c>
      <c r="D68" s="66"/>
      <c r="E68" s="66"/>
      <c r="F68" s="66"/>
      <c r="G68" s="66"/>
      <c r="H68" s="66"/>
      <c r="I68" s="66"/>
      <c r="J68" s="66"/>
      <c r="K68" s="66"/>
      <c r="L68" s="66"/>
      <c r="M68" s="70"/>
      <c r="N68" s="66"/>
      <c r="O68" s="66"/>
      <c r="P68" s="66"/>
      <c r="Q68" s="66"/>
      <c r="R68" s="66"/>
      <c r="S68" s="70"/>
      <c r="T68" s="66"/>
      <c r="U68" s="66"/>
    </row>
    <row r="69" spans="2:21" ht="15" customHeight="1">
      <c r="B69" s="66" t="s">
        <v>335</v>
      </c>
      <c r="D69" s="66"/>
      <c r="E69" s="66"/>
      <c r="F69" s="66"/>
      <c r="G69" s="66"/>
      <c r="H69" s="66"/>
      <c r="I69" s="66"/>
      <c r="J69" s="66"/>
      <c r="K69" s="66"/>
      <c r="L69" s="66"/>
      <c r="M69" s="70"/>
      <c r="N69" s="66"/>
      <c r="O69" s="66"/>
      <c r="P69" s="66"/>
      <c r="Q69" s="66"/>
      <c r="R69" s="66"/>
      <c r="S69" s="70"/>
      <c r="T69" s="66"/>
      <c r="U69" s="66"/>
    </row>
    <row r="70" spans="2:21" ht="15" customHeight="1">
      <c r="B70" s="66" t="s">
        <v>336</v>
      </c>
      <c r="D70" s="66"/>
      <c r="E70" s="66"/>
      <c r="F70" s="66"/>
      <c r="G70" s="66"/>
      <c r="H70" s="66"/>
      <c r="I70" s="66"/>
      <c r="J70" s="66"/>
      <c r="K70" s="66"/>
      <c r="L70" s="66"/>
      <c r="M70" s="70"/>
      <c r="N70" s="66"/>
      <c r="O70" s="66"/>
      <c r="P70" s="66"/>
      <c r="Q70" s="66"/>
      <c r="R70" s="66"/>
      <c r="S70" s="70"/>
      <c r="T70" s="66"/>
      <c r="U70" s="66"/>
    </row>
    <row r="71" spans="2:21" ht="15" customHeight="1">
      <c r="B71" s="66" t="s">
        <v>337</v>
      </c>
      <c r="D71" s="66"/>
      <c r="E71" s="66"/>
      <c r="F71" s="66"/>
      <c r="G71" s="66"/>
      <c r="H71" s="66"/>
      <c r="I71" s="66"/>
      <c r="J71" s="66"/>
      <c r="K71" s="66"/>
      <c r="L71" s="66"/>
      <c r="M71" s="70"/>
      <c r="N71" s="66"/>
      <c r="O71" s="66"/>
      <c r="P71" s="66"/>
      <c r="Q71" s="66"/>
      <c r="R71" s="66"/>
      <c r="S71" s="70"/>
      <c r="T71" s="66"/>
      <c r="U71" s="66"/>
    </row>
  </sheetData>
  <sheetProtection/>
  <mergeCells count="37">
    <mergeCell ref="A3:AP3"/>
    <mergeCell ref="C59:C60"/>
    <mergeCell ref="B65:B66"/>
    <mergeCell ref="C65:C66"/>
    <mergeCell ref="C38:C39"/>
    <mergeCell ref="C41:C42"/>
    <mergeCell ref="C44:C45"/>
    <mergeCell ref="C50:C51"/>
    <mergeCell ref="C52:C53"/>
    <mergeCell ref="C54:C55"/>
    <mergeCell ref="AE7:AG7"/>
    <mergeCell ref="AH7:AO7"/>
    <mergeCell ref="C10:C11"/>
    <mergeCell ref="B14:B60"/>
    <mergeCell ref="C15:C16"/>
    <mergeCell ref="C18:C19"/>
    <mergeCell ref="C21:C22"/>
    <mergeCell ref="C28:C29"/>
    <mergeCell ref="C30:C31"/>
    <mergeCell ref="AE5:AP6"/>
    <mergeCell ref="G7:I7"/>
    <mergeCell ref="J7:L7"/>
    <mergeCell ref="M7:O7"/>
    <mergeCell ref="P7:R7"/>
    <mergeCell ref="S7:U7"/>
    <mergeCell ref="V7:X7"/>
    <mergeCell ref="Y7:AA7"/>
    <mergeCell ref="B61:B64"/>
    <mergeCell ref="AB7:AD7"/>
    <mergeCell ref="B5:C7"/>
    <mergeCell ref="D5:E7"/>
    <mergeCell ref="F5:F7"/>
    <mergeCell ref="G5:L6"/>
    <mergeCell ref="M5:R6"/>
    <mergeCell ref="S5:X6"/>
    <mergeCell ref="C36:C37"/>
    <mergeCell ref="Y5:AD6"/>
  </mergeCells>
  <printOptions/>
  <pageMargins left="1.3779527559055118" right="0.1968503937007874" top="0.984251968503937" bottom="0.1968503937007874" header="0.5118110236220472" footer="0.07874015748031496"/>
  <pageSetup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林　一朗</cp:lastModifiedBy>
  <cp:lastPrinted>2021-03-03T08:12:05Z</cp:lastPrinted>
  <dcterms:created xsi:type="dcterms:W3CDTF">2005-08-12T00:48:40Z</dcterms:created>
  <dcterms:modified xsi:type="dcterms:W3CDTF">2021-12-10T07:19:26Z</dcterms:modified>
  <cp:category/>
  <cp:version/>
  <cp:contentType/>
  <cp:contentStatus/>
</cp:coreProperties>
</file>