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30" windowWidth="15480" windowHeight="11595" activeTab="0"/>
  </bookViews>
  <sheets>
    <sheet name="116" sheetId="1" r:id="rId1"/>
    <sheet name="118" sheetId="2" r:id="rId2"/>
    <sheet name="120" sheetId="3" r:id="rId3"/>
    <sheet name="122" sheetId="4" r:id="rId4"/>
    <sheet name="124" sheetId="5" r:id="rId5"/>
    <sheet name="126" sheetId="6" r:id="rId6"/>
  </sheets>
  <definedNames>
    <definedName name="_xlnm.Print_Area" localSheetId="0">'116'!$A$1:$T$67</definedName>
    <definedName name="_xlnm.Print_Area" localSheetId="4">'124'!$A$1:$L$44</definedName>
    <definedName name="_xlnm.Print_Area" localSheetId="5">'126'!$A$1:$U$51</definedName>
  </definedNames>
  <calcPr fullCalcOnLoad="1"/>
</workbook>
</file>

<file path=xl/comments6.xml><?xml version="1.0" encoding="utf-8"?>
<comments xmlns="http://schemas.openxmlformats.org/spreadsheetml/2006/main">
  <authors>
    <author>Administrator</author>
  </authors>
  <commentList>
    <comment ref="O6" authorId="0">
      <text>
        <r>
          <rPr>
            <b/>
            <sz val="9"/>
            <rFont val="ＭＳ Ｐゴシック"/>
            <family val="3"/>
          </rPr>
          <t xml:space="preserve">m-myk:
</t>
        </r>
        <r>
          <rPr>
            <sz val="9"/>
            <rFont val="ＭＳ Ｐゴシック"/>
            <family val="3"/>
          </rPr>
          <t>ロシア込み</t>
        </r>
      </text>
    </comment>
    <comment ref="Q6" authorId="0">
      <text>
        <r>
          <rPr>
            <b/>
            <sz val="9"/>
            <rFont val="ＭＳ Ｐゴシック"/>
            <family val="3"/>
          </rPr>
          <t xml:space="preserve">m-myk:
</t>
        </r>
        <r>
          <rPr>
            <sz val="9"/>
            <rFont val="ＭＳ Ｐゴシック"/>
            <family val="3"/>
          </rPr>
          <t>中米込み</t>
        </r>
      </text>
    </comment>
  </commentList>
</comments>
</file>

<file path=xl/sharedStrings.xml><?xml version="1.0" encoding="utf-8"?>
<sst xmlns="http://schemas.openxmlformats.org/spreadsheetml/2006/main" count="827" uniqueCount="344">
  <si>
    <t>輸送用機器</t>
  </si>
  <si>
    <t>精密機器</t>
  </si>
  <si>
    <t>塩・その他鉱物</t>
  </si>
  <si>
    <t>プラスチック及びゴム</t>
  </si>
  <si>
    <t>－</t>
  </si>
  <si>
    <t>鳳珠郡</t>
  </si>
  <si>
    <t>能登町</t>
  </si>
  <si>
    <t>(1)</t>
  </si>
  <si>
    <t>(2)</t>
  </si>
  <si>
    <t>(3)</t>
  </si>
  <si>
    <t>（単位：万円）</t>
  </si>
  <si>
    <t>金 額 計</t>
  </si>
  <si>
    <t>北アメリカ</t>
  </si>
  <si>
    <t>南アメリカ</t>
  </si>
  <si>
    <t>不   明</t>
  </si>
  <si>
    <t>食品加工品</t>
  </si>
  <si>
    <t>絹糸、絹織物</t>
  </si>
  <si>
    <t xml:space="preserve">毛織物  </t>
  </si>
  <si>
    <t xml:space="preserve">合繊織物  </t>
  </si>
  <si>
    <t>衣類</t>
  </si>
  <si>
    <t>繊維品その他</t>
  </si>
  <si>
    <t>陶磁製品</t>
  </si>
  <si>
    <t>飲　食　料　品　小　売　業</t>
  </si>
  <si>
    <t>各　種　食　料　品　小　売　業</t>
  </si>
  <si>
    <t>酒　　　小　　　売　　　業</t>
  </si>
  <si>
    <t>食　　肉　　小　　売　　業</t>
  </si>
  <si>
    <t>鮮　　魚　　小　　売　　業</t>
  </si>
  <si>
    <t xml:space="preserve">野 菜 ・ 果 実 小 売 業 </t>
  </si>
  <si>
    <t xml:space="preserve">菓 子 ・ パ ン 小 売 業 </t>
  </si>
  <si>
    <t>自動車小売業</t>
  </si>
  <si>
    <t>自転車小売業</t>
  </si>
  <si>
    <t>農耕用品小売業</t>
  </si>
  <si>
    <t>燃料小売業</t>
  </si>
  <si>
    <t>事　　　　　　業　　　　　　所　　　　　　数</t>
  </si>
  <si>
    <t>売 場 面 積（小売業のみ）</t>
  </si>
  <si>
    <t>2人以下</t>
  </si>
  <si>
    <t>スポーツ用品・がん具・娯楽用品・楽器小売業</t>
  </si>
  <si>
    <t>従業者数</t>
  </si>
  <si>
    <t>合　計</t>
  </si>
  <si>
    <t>市部計</t>
  </si>
  <si>
    <t>郡部計</t>
  </si>
  <si>
    <t>金沢市</t>
  </si>
  <si>
    <t>七尾市</t>
  </si>
  <si>
    <t>小松市</t>
  </si>
  <si>
    <t>輪島市</t>
  </si>
  <si>
    <t>珠洲市</t>
  </si>
  <si>
    <t>加賀市</t>
  </si>
  <si>
    <t>羽咋市</t>
  </si>
  <si>
    <t>能美郡</t>
  </si>
  <si>
    <t>川北町</t>
  </si>
  <si>
    <t>河北郡</t>
  </si>
  <si>
    <t>津幡町</t>
  </si>
  <si>
    <t>内灘町</t>
  </si>
  <si>
    <t>羽咋郡</t>
  </si>
  <si>
    <t>志賀町</t>
  </si>
  <si>
    <t>穴水町</t>
  </si>
  <si>
    <t>事業所数</t>
  </si>
  <si>
    <t>白山市</t>
  </si>
  <si>
    <t>能美市</t>
  </si>
  <si>
    <t>宝達志水町</t>
  </si>
  <si>
    <t>中能登町</t>
  </si>
  <si>
    <t>（単位：㎡、％）</t>
  </si>
  <si>
    <t>１事業所当たり売場面積</t>
  </si>
  <si>
    <t>百貨店・総合スーパー</t>
  </si>
  <si>
    <t>その他の織物・衣服・身の回り品小売業</t>
  </si>
  <si>
    <t>計</t>
  </si>
  <si>
    <t>法　　人</t>
  </si>
  <si>
    <t>個　　人</t>
  </si>
  <si>
    <t>１０～</t>
  </si>
  <si>
    <t>２０～</t>
  </si>
  <si>
    <t>３０～</t>
  </si>
  <si>
    <t>５０～</t>
  </si>
  <si>
    <t>１００人</t>
  </si>
  <si>
    <t>１９人</t>
  </si>
  <si>
    <t>２９人</t>
  </si>
  <si>
    <t>４９人</t>
  </si>
  <si>
    <t>９９人</t>
  </si>
  <si>
    <t>以　　上</t>
  </si>
  <si>
    <t>合　　　　　　　　　計</t>
  </si>
  <si>
    <t>卸　　売　　業　　計</t>
  </si>
  <si>
    <t>-</t>
  </si>
  <si>
    <t xml:space="preserve">各 種 商 品 卸 売 業 </t>
  </si>
  <si>
    <t xml:space="preserve">繊 維・衣 服 等 卸 売 業 </t>
  </si>
  <si>
    <t>繊維品卸売業(衣服・身の回り品を除く)</t>
  </si>
  <si>
    <t>飲　食　料　品　卸　売　業</t>
  </si>
  <si>
    <t>農畜産物・水産物卸売業</t>
  </si>
  <si>
    <t xml:space="preserve">食 料・飲 料 卸 売 業 </t>
  </si>
  <si>
    <t>建 築 材 料 卸 売 業</t>
  </si>
  <si>
    <t>小　　　売　　　業　　　計</t>
  </si>
  <si>
    <t>各　種　商　品　小　売　業</t>
  </si>
  <si>
    <t>男　子　服　小　売　業</t>
  </si>
  <si>
    <t>婦 人・子 供 服 小 売 業</t>
  </si>
  <si>
    <t>事　　　　　　業　　　　　　所　　　　　　　数</t>
  </si>
  <si>
    <t>就業者数</t>
  </si>
  <si>
    <t>従業者数</t>
  </si>
  <si>
    <t>年　  　間          商品販売額</t>
  </si>
  <si>
    <t>売 場 面 積</t>
  </si>
  <si>
    <t>2人以下</t>
  </si>
  <si>
    <t>（小売業のみ）</t>
  </si>
  <si>
    <t>建築材料・鉱物・金属材料等卸売業</t>
  </si>
  <si>
    <t>機械器具卸売業</t>
  </si>
  <si>
    <t>その他の卸売業</t>
  </si>
  <si>
    <t>織物・衣服・身の回り品小売業</t>
  </si>
  <si>
    <t>その他の織物･衣服･身の回り品小売業</t>
  </si>
  <si>
    <t>化学製品卸売業</t>
  </si>
  <si>
    <t>再生資源卸売業</t>
  </si>
  <si>
    <t>自動車卸売業</t>
  </si>
  <si>
    <t>電気機械器具卸売業</t>
  </si>
  <si>
    <t>その他の機械器具卸売業</t>
  </si>
  <si>
    <t>家具・建具・じゅう器等卸売業</t>
  </si>
  <si>
    <t>小売業計</t>
  </si>
  <si>
    <t>各種商品小売業</t>
  </si>
  <si>
    <t>織物・衣服・身の回り品小売業</t>
  </si>
  <si>
    <t>飲食料品小売業</t>
  </si>
  <si>
    <t>その他の小売業</t>
  </si>
  <si>
    <t>計</t>
  </si>
  <si>
    <t>８　時　間　未　満</t>
  </si>
  <si>
    <t>８時間以上10時間未満</t>
  </si>
  <si>
    <t>10時間以上12時間未満</t>
  </si>
  <si>
    <t>12時間以上14時間未満</t>
  </si>
  <si>
    <t>売　場　面　積</t>
  </si>
  <si>
    <t>小　　売　　業　　計</t>
  </si>
  <si>
    <t>呉服・服地・寝具小売業</t>
  </si>
  <si>
    <t>男 子 服 小 売 業</t>
  </si>
  <si>
    <t>婦人・子供服小売業</t>
  </si>
  <si>
    <t>各種食料品小売業</t>
  </si>
  <si>
    <t>酒   小   売   業</t>
  </si>
  <si>
    <t>食  肉  小  売  業</t>
  </si>
  <si>
    <t>鮮  魚  小  売  業</t>
  </si>
  <si>
    <t>野菜・果実小売業</t>
  </si>
  <si>
    <t>菓子・パン小売業</t>
  </si>
  <si>
    <t>その他の飲食料品小売業</t>
  </si>
  <si>
    <t xml:space="preserve">自 動 車 小 売 業 </t>
  </si>
  <si>
    <t xml:space="preserve">自 転 車 小 売 業 </t>
  </si>
  <si>
    <t>家具・建具・畳小売業</t>
  </si>
  <si>
    <t>医薬品・化粧品小売業</t>
  </si>
  <si>
    <t xml:space="preserve">農 耕 用 品 小 売 業 </t>
  </si>
  <si>
    <t>燃  料  小  売  業</t>
  </si>
  <si>
    <t>書籍・文房具小売業</t>
  </si>
  <si>
    <t>ｽﾎﾟｰﾂ用品･がん具･娯楽用品･楽器小売業</t>
  </si>
  <si>
    <t>他に分類されない小売業</t>
  </si>
  <si>
    <t>各種商品小売業</t>
  </si>
  <si>
    <t>飲食料品小売業</t>
  </si>
  <si>
    <t>事　業　所　数</t>
  </si>
  <si>
    <t>事　　　　　　　　　　　　業　　　　　　　　　　　　所　　　　　　　　　　　　数</t>
  </si>
  <si>
    <t>従　業　者　数</t>
  </si>
  <si>
    <t>年　間　商　品　販　売　額</t>
  </si>
  <si>
    <t>構　成　比</t>
  </si>
  <si>
    <t>実  数</t>
  </si>
  <si>
    <t>増減率</t>
  </si>
  <si>
    <t>合計</t>
  </si>
  <si>
    <t>卸売業計</t>
  </si>
  <si>
    <t>（単位：人、百万円、％）</t>
  </si>
  <si>
    <t>石油・鉱物卸売業</t>
  </si>
  <si>
    <t>鉄鋼製品卸売業</t>
  </si>
  <si>
    <t>非鉄金属卸売業</t>
  </si>
  <si>
    <t>産業機械器具卸売業</t>
  </si>
  <si>
    <t>機械器具小売業</t>
  </si>
  <si>
    <t>無店舗小売業</t>
  </si>
  <si>
    <t>注　　事業所計には営業時間不詳の事業所も含まれるため、各項目の小計とは一致しない。</t>
  </si>
  <si>
    <t>100.0</t>
  </si>
  <si>
    <t>終　　日　　営　　業</t>
  </si>
  <si>
    <t>その他の各種商品小売業　　　　　　（従業者が常時50人未満のもの）</t>
  </si>
  <si>
    <t>機械器具小売業（自動車自転車を除く）</t>
  </si>
  <si>
    <t>じゅう器小売業</t>
  </si>
  <si>
    <t>写真機・時計・眼鏡小売業</t>
  </si>
  <si>
    <t>紙・紙製品卸売業</t>
  </si>
  <si>
    <t>その他の各種商品小売業(従業者が常時50人未満のもの)</t>
  </si>
  <si>
    <t>機械器具小売業</t>
  </si>
  <si>
    <t>機械器具小売業（自動車自転車を除く）</t>
  </si>
  <si>
    <t>その他の小売業</t>
  </si>
  <si>
    <t>無店舗小売業</t>
  </si>
  <si>
    <t>通信販売・訪問販売小売業</t>
  </si>
  <si>
    <t>自動販売機による小売業</t>
  </si>
  <si>
    <t>その他の無店舗小売業</t>
  </si>
  <si>
    <t>野々市市</t>
  </si>
  <si>
    <t>売　場　面　積</t>
  </si>
  <si>
    <t xml:space="preserve">植物性繊維・織物 </t>
  </si>
  <si>
    <t>(4)</t>
  </si>
  <si>
    <t>(5)</t>
  </si>
  <si>
    <t>(6)</t>
  </si>
  <si>
    <t>機械・電気機器</t>
  </si>
  <si>
    <t>注　  四捨五入の関係で合計と内訳が合わない場合がある。</t>
  </si>
  <si>
    <t>（単位：百万円）</t>
  </si>
  <si>
    <t>事業所数</t>
  </si>
  <si>
    <t>総　　　額</t>
  </si>
  <si>
    <t>紳士服・　　洋　　品</t>
  </si>
  <si>
    <t>家　　具</t>
  </si>
  <si>
    <t>家庭用品</t>
  </si>
  <si>
    <t>その他の　　　　商　　品</t>
  </si>
  <si>
    <t>食堂・喫茶</t>
  </si>
  <si>
    <t>平成２４年</t>
  </si>
  <si>
    <t>対平成２４年増減</t>
  </si>
  <si>
    <t>各種商品卸売業</t>
  </si>
  <si>
    <t>繊維・衣服等卸売業</t>
  </si>
  <si>
    <t>飲食料品卸売業</t>
  </si>
  <si>
    <t>建築材料，鉱物・金属材料等卸売業</t>
  </si>
  <si>
    <t>機械器具卸売業</t>
  </si>
  <si>
    <t>その他の卸売業</t>
  </si>
  <si>
    <t>　２　平成24年の事業所数・従業者数は2月1日現在である。</t>
  </si>
  <si>
    <t>　３　管理、補助的経済活動のみを行う事業所、産業細分類が格付不能の事業所、卸売の商品販売額（仲立手数料を除く）、小売の商品販売額及び仲立手数料のいずれの金額も無い事業所は含まない。（以降表同じ）</t>
  </si>
  <si>
    <t>　５　年間商品販売額は、調査年の前年の暦年を把握。（以降表同じ）</t>
  </si>
  <si>
    <t>構　　　成　　　比</t>
  </si>
  <si>
    <t>対平成２４年増　減　率</t>
  </si>
  <si>
    <t>平成２４年</t>
  </si>
  <si>
    <t>靴・履物小売業</t>
  </si>
  <si>
    <t>　２　平成24年の事業所数・売場面積は2月1日現在である。</t>
  </si>
  <si>
    <t>３～４人</t>
  </si>
  <si>
    <t>５～９人</t>
  </si>
  <si>
    <t>衣服卸売業</t>
  </si>
  <si>
    <t>身の回り品卸売業</t>
  </si>
  <si>
    <t>医薬品・化粧品等卸売業</t>
  </si>
  <si>
    <t>他に分類されない卸売業</t>
  </si>
  <si>
    <t>注１　必要な事項の数値が得られた事業所を対象として集計した。</t>
  </si>
  <si>
    <t>靴・履  物 小 売 業</t>
  </si>
  <si>
    <t>書籍・文房具小売業</t>
  </si>
  <si>
    <t>　</t>
  </si>
  <si>
    <t>合　　　　　　　　計</t>
  </si>
  <si>
    <t>かほく市</t>
  </si>
  <si>
    <t>注１　必要な事項の数値が得られた事業所を対象として集計した。</t>
  </si>
  <si>
    <t>14時間以上24時間未満</t>
  </si>
  <si>
    <t>（時間階級別構成比）(％)</t>
  </si>
  <si>
    <t>（産業別構成比）(％)</t>
  </si>
  <si>
    <t xml:space="preserve">経 営 組 織 </t>
  </si>
  <si>
    <t>従　　業　　者　　規　　模　</t>
  </si>
  <si>
    <t>従　　業　　者　　規　　模　　</t>
  </si>
  <si>
    <t>卸　　売　　業　　</t>
  </si>
  <si>
    <t>小　　　　　売　　　　　業　　　　　</t>
  </si>
  <si>
    <t>婦人・子供服・洋  品</t>
  </si>
  <si>
    <t>その他の
衣 料 品</t>
  </si>
  <si>
    <t>年　　次　　及　　び　　　　　　　　　品　　　 目　　　 別</t>
  </si>
  <si>
    <t>飲 食 料 品</t>
  </si>
  <si>
    <t>家庭用電気             機械器具</t>
  </si>
  <si>
    <t>２８年</t>
  </si>
  <si>
    <t>２８年</t>
  </si>
  <si>
    <t>　３ 　平成28年の個人経営の事業所は調査項目に売場面積を含まない。</t>
  </si>
  <si>
    <t>２８年</t>
  </si>
  <si>
    <t>２８年</t>
  </si>
  <si>
    <t>年　間　商　品　販　　売　　額</t>
  </si>
  <si>
    <t>実  数</t>
  </si>
  <si>
    <t>注 　個人経営の事業所は調査項目に売場面積を含まない。</t>
  </si>
  <si>
    <t>年　間　商　品
販　　売　　額</t>
  </si>
  <si>
    <t>資料　総務省統計局・経済産業省「平成28年経済センサスｰ活動調査　卸売業，小売業　産業編（都道府県表）」</t>
  </si>
  <si>
    <t>資料　総務省統計局・経済産業省「平成28年経済センサスｰ活動調査　卸売業，小売業　産業編（都道府県表）」</t>
  </si>
  <si>
    <t>資料　総務省統計局・経済産業省「平成28年経済センサスｰ活動調査　卸売業，小売業　産業編（市区町村表）」</t>
  </si>
  <si>
    <t>資料　総務省統計局・経済産業省「平成24年経済センサス-活動調査　卸売業,小売業　産業編（都道府県表）」、「平成28年経済センサスｰ活動調査　卸売業，小売業　産業編（都道府県表）」</t>
  </si>
  <si>
    <t>資料　総務省統計局・経済産業省「平成24年経済センサス-活動調査　卸売業，小売業　産業編（都道府県表）」、「平成28年経済センサスｰ活動調査　卸売業，小売業　産業編（都道府県表）」</t>
  </si>
  <si>
    <t>年　 　 間   商品販売額</t>
  </si>
  <si>
    <t>年次及び月次</t>
  </si>
  <si>
    <t>身の回り品　</t>
  </si>
  <si>
    <t>ア ジ ア</t>
  </si>
  <si>
    <t>ヨーロッパ</t>
  </si>
  <si>
    <t>アフリカ</t>
  </si>
  <si>
    <t>オセアニア</t>
  </si>
  <si>
    <t>　２９</t>
  </si>
  <si>
    <t>１</t>
  </si>
  <si>
    <t xml:space="preserve">      　２</t>
  </si>
  <si>
    <t>２</t>
  </si>
  <si>
    <t>繊    維    品</t>
  </si>
  <si>
    <t xml:space="preserve">      　　３　</t>
  </si>
  <si>
    <t xml:space="preserve">      　　４　</t>
  </si>
  <si>
    <t>　</t>
  </si>
  <si>
    <t xml:space="preserve">      　　５　</t>
  </si>
  <si>
    <t xml:space="preserve">      　　６　</t>
  </si>
  <si>
    <t>　   　　 ７　</t>
  </si>
  <si>
    <t>　  　　  ８　</t>
  </si>
  <si>
    <t>３</t>
  </si>
  <si>
    <t xml:space="preserve">紙 製 品・印 刷 </t>
  </si>
  <si>
    <t>　   　　 ９　</t>
  </si>
  <si>
    <t xml:space="preserve">     　 10</t>
  </si>
  <si>
    <t>４</t>
  </si>
  <si>
    <t>化  学  製  品</t>
  </si>
  <si>
    <t xml:space="preserve">     　 11</t>
  </si>
  <si>
    <t xml:space="preserve">     　 12</t>
  </si>
  <si>
    <t>５</t>
  </si>
  <si>
    <t>　</t>
  </si>
  <si>
    <t>６</t>
  </si>
  <si>
    <t>鉄  鋼 ・ 金  属</t>
  </si>
  <si>
    <t>年次及び月次</t>
  </si>
  <si>
    <t>７</t>
  </si>
  <si>
    <t>機  械  器  具</t>
  </si>
  <si>
    <t>８</t>
  </si>
  <si>
    <t xml:space="preserve">      　２</t>
  </si>
  <si>
    <t>９</t>
  </si>
  <si>
    <t xml:space="preserve">      　　３　</t>
  </si>
  <si>
    <t xml:space="preserve">      　　４　</t>
  </si>
  <si>
    <t>そ　　の　　他</t>
  </si>
  <si>
    <t xml:space="preserve">      　　５　</t>
  </si>
  <si>
    <t xml:space="preserve">      　　６　</t>
  </si>
  <si>
    <t xml:space="preserve">比　　　　　率(％) </t>
  </si>
  <si>
    <t>　　</t>
  </si>
  <si>
    <t>資料　経済産業省大臣官房調査統計グループ「商業動態統計年報」</t>
  </si>
  <si>
    <t>118　卸売業、小売業及び貿易</t>
  </si>
  <si>
    <t>120　卸売業、小売業及び貿易</t>
  </si>
  <si>
    <t>卸売業、小売業及び貿易 123</t>
  </si>
  <si>
    <t>122　卸売業、小売業及び貿易</t>
  </si>
  <si>
    <t>　２ 　個人経営の事業所は調査項目に売場面積を含まない。</t>
  </si>
  <si>
    <t>…</t>
  </si>
  <si>
    <t>…</t>
  </si>
  <si>
    <t>…</t>
  </si>
  <si>
    <t>卸売業、小売業及び貿易 125</t>
  </si>
  <si>
    <t>124　卸売業、小売業及び貿易</t>
  </si>
  <si>
    <t>126　卸売業、小売業及び貿易</t>
  </si>
  <si>
    <t>１１　　　卸　　　　売　　　　業　　　　、　　　　小　　　　売　　　　業　　　　及　　　　び　　　　貿　　　　易</t>
  </si>
  <si>
    <r>
      <t xml:space="preserve">（１）　産 業 分 類 中 分 類 別 事 業 所 数 、 従 業 者 数 、 年 間 商 品 販 売 額 </t>
    </r>
    <r>
      <rPr>
        <sz val="12"/>
        <rFont val="ＭＳ 明朝"/>
        <family val="1"/>
      </rPr>
      <t xml:space="preserve">（平成２８年６月１日現在） </t>
    </r>
  </si>
  <si>
    <r>
      <t>産　業　</t>
    </r>
    <r>
      <rPr>
        <sz val="12"/>
        <rFont val="ＭＳ 明朝"/>
        <family val="1"/>
      </rPr>
      <t>中　分　類</t>
    </r>
  </si>
  <si>
    <r>
      <t>　４　従業者</t>
    </r>
    <r>
      <rPr>
        <sz val="12"/>
        <rFont val="ＭＳ 明朝"/>
        <family val="1"/>
      </rPr>
      <t>数とは「個人業主」「無給家族従業者」「有給役員」「常用雇用者」の計をいい、「臨時雇用者」は含めない。（以降表同じ）</t>
    </r>
  </si>
  <si>
    <r>
      <t>（２）　　小  売  業  の  産　業　分　類　中　分　類　別　営　業　時　間　階　級　別　事　業　所　数</t>
    </r>
    <r>
      <rPr>
        <sz val="12"/>
        <rFont val="ＭＳ 明朝"/>
        <family val="1"/>
      </rPr>
      <t>（法人）（平成２８年６月１日現在）</t>
    </r>
  </si>
  <si>
    <r>
      <t>産業</t>
    </r>
    <r>
      <rPr>
        <sz val="12"/>
        <rFont val="ＭＳ 明朝"/>
        <family val="1"/>
      </rPr>
      <t>中分類</t>
    </r>
  </si>
  <si>
    <r>
      <t>産　　　業　　</t>
    </r>
    <r>
      <rPr>
        <sz val="12"/>
        <rFont val="ＭＳ 明朝"/>
        <family val="1"/>
      </rPr>
      <t>　小　　　分　　　類</t>
    </r>
  </si>
  <si>
    <r>
      <t>（単位：人、</t>
    </r>
    <r>
      <rPr>
        <sz val="12"/>
        <rFont val="ＭＳ 明朝"/>
        <family val="1"/>
      </rPr>
      <t>百万円、㎡）</t>
    </r>
  </si>
  <si>
    <r>
      <t>産　　　　業　　　　</t>
    </r>
    <r>
      <rPr>
        <sz val="12"/>
        <rFont val="ＭＳ 明朝"/>
        <family val="1"/>
      </rPr>
      <t>小　　　　分　　　　類</t>
    </r>
  </si>
  <si>
    <r>
      <t>（単位：人、</t>
    </r>
    <r>
      <rPr>
        <sz val="12"/>
        <rFont val="ＭＳ 明朝"/>
        <family val="1"/>
      </rPr>
      <t>百万円、㎡）</t>
    </r>
  </si>
  <si>
    <r>
      <t>市　</t>
    </r>
    <r>
      <rPr>
        <sz val="12"/>
        <rFont val="ＭＳ 明朝"/>
        <family val="1"/>
      </rPr>
      <t>郡　町　</t>
    </r>
  </si>
  <si>
    <t>中　東</t>
  </si>
  <si>
    <t>―</t>
  </si>
  <si>
    <t>　３０</t>
  </si>
  <si>
    <t>116　卸売業、小売業及び貿易</t>
  </si>
  <si>
    <t>　卸売業、小売業及び貿易　117</t>
  </si>
  <si>
    <t>卸売業、小売業及び貿易 119　</t>
  </si>
  <si>
    <t>卸売業、小売業及び貿易 121</t>
  </si>
  <si>
    <t>　　　　卸売業、小売業及び貿易 127　　</t>
  </si>
  <si>
    <t>　　令和 元 年</t>
  </si>
  <si>
    <t>平成 ２８ 年</t>
  </si>
  <si>
    <t>平成 ２８ 年</t>
  </si>
  <si>
    <t>　２９</t>
  </si>
  <si>
    <t>　３０</t>
  </si>
  <si>
    <t>令和  元  年</t>
  </si>
  <si>
    <t>　２</t>
  </si>
  <si>
    <t>　２</t>
  </si>
  <si>
    <t>令和 ２ 年１月</t>
  </si>
  <si>
    <t>　　平成３０年</t>
  </si>
  <si>
    <t>　　令和 ２ 年</t>
  </si>
  <si>
    <t>―</t>
  </si>
  <si>
    <t>　―</t>
  </si>
  <si>
    <t>資料　石川県産業政策課・ジェトロ金沢「2020年石川県貿易・海外投資活動実態調査報告書」</t>
  </si>
  <si>
    <t>６７　　卸売業、小売業</t>
  </si>
  <si>
    <t>６７　　　　卸売業、小売業（つ　づ　き）</t>
  </si>
  <si>
    <t>（３）小売業の産業分類小分類別売り場面積（平成28年6月1日現在）</t>
  </si>
  <si>
    <t>６７　　卸売業、小売業 （つ づ き）</t>
  </si>
  <si>
    <t>（４）産業分類小分類別、従業者規模別事業所数、従業者数、年間商品販売額及び売場面積（平成28年6月1日現在）</t>
  </si>
  <si>
    <t>（５）市郡町別、卸売業、小売業別事業所数、従業者数、年間商品販売額及び売場面積（平成28年6月1日現在）</t>
  </si>
  <si>
    <t>６８　　百貨店及びスーパー売上高</t>
  </si>
  <si>
    <t>６９　　品 目 別 仕 向 地 域 別 輸 出 実 績</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</si>
</sst>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0"/>
    <numFmt numFmtId="178" formatCode="0.00000"/>
    <numFmt numFmtId="179" formatCode="0.0000"/>
    <numFmt numFmtId="180" formatCode="0.000"/>
    <numFmt numFmtId="181" formatCode="0.0_ ;[Red]\-0.0\ "/>
    <numFmt numFmtId="182" formatCode="0.0%"/>
    <numFmt numFmtId="183" formatCode="0.0_);[Red]\(0.0\)"/>
    <numFmt numFmtId="184" formatCode="#,##0.0;[Red]\-#,##0.0"/>
    <numFmt numFmtId="185" formatCode="#,##0_);\(#,##0\)"/>
    <numFmt numFmtId="186" formatCode="#,##0_ ;[Red]\-#,##0\ "/>
    <numFmt numFmtId="187" formatCode="#,##0.000;[Red]\-#,##0.000"/>
    <numFmt numFmtId="188" formatCode="#,##0.0000;[Red]\-#,##0.0000"/>
    <numFmt numFmtId="189" formatCode="0.000000000000_);[Red]\(0.000000000000\)"/>
    <numFmt numFmtId="190" formatCode="#,##0.0;\-#,##0.0"/>
    <numFmt numFmtId="191" formatCode="0.0;[Red]0.0"/>
    <numFmt numFmtId="192" formatCode="#,##0.0_ ;[Red]\-#,##0.0\ "/>
    <numFmt numFmtId="193" formatCode="#,##0_ "/>
    <numFmt numFmtId="194" formatCode="#,##0_);[Red]\(#,##0\)"/>
    <numFmt numFmtId="195" formatCode="#,##0.0_);\(#,##0.0\)"/>
    <numFmt numFmtId="196" formatCode="#,##0.0_);[Red]\(#,##0.0\)"/>
    <numFmt numFmtId="197" formatCode="#,##0.0;[Red]#,##0.0"/>
    <numFmt numFmtId="198" formatCode="#,##0.0;&quot;▲ &quot;#,##0.0"/>
    <numFmt numFmtId="199" formatCode="#,##0;[Red]#,##0"/>
    <numFmt numFmtId="200" formatCode="0.0_ "/>
    <numFmt numFmtId="201" formatCode="#,##0.0_ "/>
    <numFmt numFmtId="202" formatCode="#,##0.0"/>
    <numFmt numFmtId="203" formatCode="0_ "/>
    <numFmt numFmtId="204" formatCode="#,##0.0;&quot;△ &quot;#,##0.0"/>
    <numFmt numFmtId="205" formatCode="#,##0;&quot;△ &quot;#,##0"/>
    <numFmt numFmtId="206" formatCode="0.0;&quot;△ &quot;0.0"/>
    <numFmt numFmtId="207" formatCode="0;_萁"/>
    <numFmt numFmtId="208" formatCode="0_);\(0\)"/>
    <numFmt numFmtId="209" formatCode="0_);[Red]\(0\)"/>
    <numFmt numFmtId="210" formatCode="0.00000000"/>
    <numFmt numFmtId="211" formatCode="0.0000000"/>
    <numFmt numFmtId="212" formatCode="###,###,###,##0;&quot;-&quot;##,###,###,##0"/>
  </numFmts>
  <fonts count="57">
    <font>
      <sz val="12"/>
      <name val="ＭＳ 明朝"/>
      <family val="1"/>
    </font>
    <font>
      <u val="single"/>
      <sz val="9"/>
      <color indexed="12"/>
      <name val="ＭＳ 明朝"/>
      <family val="1"/>
    </font>
    <font>
      <u val="single"/>
      <sz val="9"/>
      <color indexed="36"/>
      <name val="ＭＳ 明朝"/>
      <family val="1"/>
    </font>
    <font>
      <sz val="6"/>
      <name val="ＭＳ Ｐ明朝"/>
      <family val="1"/>
    </font>
    <font>
      <sz val="14"/>
      <name val="ＭＳ ゴシック"/>
      <family val="3"/>
    </font>
    <font>
      <b/>
      <sz val="12"/>
      <name val="ＭＳ ゴシック"/>
      <family val="3"/>
    </font>
    <font>
      <sz val="12"/>
      <name val="ＭＳ ゴシック"/>
      <family val="3"/>
    </font>
    <font>
      <sz val="6"/>
      <name val="ＭＳ 明朝"/>
      <family val="1"/>
    </font>
    <font>
      <b/>
      <sz val="12"/>
      <name val="ＭＳ 明朝"/>
      <family val="1"/>
    </font>
    <font>
      <b/>
      <sz val="14"/>
      <name val="ＭＳ 明朝"/>
      <family val="1"/>
    </font>
    <font>
      <b/>
      <sz val="9"/>
      <name val="ＭＳ Ｐゴシック"/>
      <family val="3"/>
    </font>
    <font>
      <sz val="9"/>
      <name val="ＭＳ Ｐゴシック"/>
      <family val="3"/>
    </font>
    <font>
      <b/>
      <sz val="13"/>
      <color indexed="56"/>
      <name val="ＭＳ Ｐゴシック"/>
      <family val="3"/>
    </font>
    <font>
      <sz val="10"/>
      <color indexed="8"/>
      <name val="ＭＳ 明朝"/>
      <family val="1"/>
    </font>
    <font>
      <sz val="11"/>
      <name val="ＭＳ 明朝"/>
      <family val="1"/>
    </font>
    <font>
      <sz val="10"/>
      <name val="ＭＳ 明朝"/>
      <family val="1"/>
    </font>
    <font>
      <b/>
      <sz val="16"/>
      <name val="ＭＳ ゴシック"/>
      <family val="3"/>
    </font>
    <font>
      <b/>
      <sz val="14"/>
      <name val="ＭＳ ゴシック"/>
      <family val="3"/>
    </font>
    <font>
      <strike/>
      <sz val="12"/>
      <name val="ＭＳ 明朝"/>
      <family val="1"/>
    </font>
    <font>
      <b/>
      <strike/>
      <sz val="12"/>
      <name val="ＭＳ Ｐゴシック"/>
      <family val="3"/>
    </font>
    <font>
      <strike/>
      <sz val="12"/>
      <name val="ＭＳ Ｐ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indexed="8"/>
      <name val="Calibri"/>
      <family val="3"/>
    </font>
    <font>
      <sz val="11"/>
      <color rgb="FF006100"/>
      <name val="Calibri"/>
      <family val="3"/>
    </font>
    <font>
      <b/>
      <sz val="8"/>
      <name val="ＭＳ 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style="thin"/>
      <right>
        <color indexed="63"/>
      </right>
      <top>
        <color indexed="63"/>
      </top>
      <bottom>
        <color indexed="63"/>
      </bottom>
    </border>
    <border>
      <left>
        <color indexed="63"/>
      </left>
      <right>
        <color indexed="63"/>
      </right>
      <top style="thin">
        <color indexed="8"/>
      </top>
      <bottom>
        <color indexed="63"/>
      </bottom>
    </border>
    <border>
      <left>
        <color indexed="63"/>
      </left>
      <right style="thin">
        <color indexed="8"/>
      </right>
      <top>
        <color indexed="63"/>
      </top>
      <bottom style="thin"/>
    </border>
    <border>
      <left style="thin">
        <color indexed="8"/>
      </left>
      <right>
        <color indexed="63"/>
      </right>
      <top style="medium">
        <color indexed="8"/>
      </top>
      <bottom>
        <color indexed="63"/>
      </bottom>
    </border>
    <border>
      <left style="thin">
        <color indexed="8"/>
      </left>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color indexed="8"/>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style="thin">
        <color indexed="8"/>
      </right>
      <top>
        <color indexed="63"/>
      </top>
      <bottom style="thin">
        <color indexed="8"/>
      </bottom>
    </border>
    <border>
      <left style="thin"/>
      <right>
        <color indexed="63"/>
      </right>
      <top>
        <color indexed="63"/>
      </top>
      <bottom style="thin">
        <color indexed="8"/>
      </bottom>
    </border>
    <border>
      <left style="thin">
        <color indexed="8"/>
      </left>
      <right>
        <color indexed="63"/>
      </right>
      <top style="thin">
        <color indexed="8"/>
      </top>
      <bottom style="thin"/>
    </border>
    <border>
      <left>
        <color indexed="63"/>
      </left>
      <right style="thin"/>
      <top style="thin">
        <color indexed="8"/>
      </top>
      <bottom style="thin"/>
    </border>
    <border>
      <left>
        <color indexed="63"/>
      </left>
      <right style="thin"/>
      <top style="medium">
        <color indexed="8"/>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medium">
        <color indexed="8"/>
      </top>
      <bottom style="thin">
        <color indexed="8"/>
      </bottom>
    </border>
    <border>
      <left style="thin">
        <color indexed="8"/>
      </left>
      <right>
        <color indexed="63"/>
      </right>
      <top style="thin">
        <color indexed="8"/>
      </top>
      <bottom>
        <color indexed="63"/>
      </bottom>
    </border>
    <border>
      <left>
        <color indexed="63"/>
      </left>
      <right style="thin"/>
      <top style="thin">
        <color indexed="8"/>
      </top>
      <bottom>
        <color indexed="63"/>
      </bottom>
    </border>
    <border>
      <left>
        <color indexed="63"/>
      </left>
      <right>
        <color indexed="63"/>
      </right>
      <top>
        <color indexed="63"/>
      </top>
      <bottom style="medium">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3" fillId="0" borderId="0">
      <alignment vertical="center"/>
      <protection/>
    </xf>
    <xf numFmtId="0" fontId="54" fillId="0" borderId="0">
      <alignment vertical="center"/>
      <protection/>
    </xf>
    <xf numFmtId="0" fontId="2" fillId="0" borderId="0" applyNumberFormat="0" applyFill="0" applyBorder="0" applyAlignment="0" applyProtection="0"/>
    <xf numFmtId="0" fontId="55" fillId="32" borderId="0" applyNumberFormat="0" applyBorder="0" applyAlignment="0" applyProtection="0"/>
  </cellStyleXfs>
  <cellXfs count="388">
    <xf numFmtId="0" fontId="0" fillId="0" borderId="0" xfId="0" applyAlignment="1">
      <alignment/>
    </xf>
    <xf numFmtId="0" fontId="4" fillId="0" borderId="0" xfId="0" applyFont="1" applyFill="1" applyBorder="1" applyAlignment="1" applyProtection="1">
      <alignment horizontal="center" vertical="center"/>
      <protection/>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Alignment="1" applyProtection="1">
      <alignment vertical="center"/>
      <protection/>
    </xf>
    <xf numFmtId="193" fontId="0" fillId="0" borderId="0" xfId="0" applyNumberFormat="1" applyFont="1" applyFill="1" applyAlignment="1" applyProtection="1">
      <alignment vertical="center"/>
      <protection/>
    </xf>
    <xf numFmtId="0" fontId="0" fillId="0" borderId="0" xfId="0" applyFont="1" applyFill="1" applyAlignment="1">
      <alignment vertical="top"/>
    </xf>
    <xf numFmtId="201" fontId="0" fillId="0" borderId="0" xfId="0" applyNumberFormat="1" applyFont="1" applyFill="1" applyAlignment="1">
      <alignment vertical="center"/>
    </xf>
    <xf numFmtId="193" fontId="0" fillId="0" borderId="0" xfId="0" applyNumberFormat="1" applyFont="1" applyFill="1" applyAlignment="1">
      <alignment vertical="center"/>
    </xf>
    <xf numFmtId="193" fontId="0" fillId="0" borderId="0" xfId="0" applyNumberFormat="1" applyFont="1" applyFill="1" applyBorder="1" applyAlignment="1">
      <alignment vertical="center"/>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37" fontId="6" fillId="0" borderId="0" xfId="0" applyNumberFormat="1" applyFont="1" applyFill="1" applyBorder="1" applyAlignment="1" applyProtection="1">
      <alignment vertical="center"/>
      <protection/>
    </xf>
    <xf numFmtId="0" fontId="0" fillId="0" borderId="0" xfId="0" applyFont="1" applyFill="1" applyBorder="1" applyAlignment="1">
      <alignment vertical="center" wrapText="1"/>
    </xf>
    <xf numFmtId="193" fontId="0" fillId="0" borderId="0" xfId="0" applyNumberFormat="1" applyFont="1" applyFill="1" applyBorder="1" applyAlignment="1" applyProtection="1">
      <alignment vertical="center"/>
      <protection/>
    </xf>
    <xf numFmtId="201" fontId="0" fillId="0" borderId="0" xfId="0" applyNumberFormat="1" applyFont="1" applyFill="1" applyBorder="1" applyAlignment="1">
      <alignment vertical="center"/>
    </xf>
    <xf numFmtId="0" fontId="17" fillId="0" borderId="0" xfId="0" applyFont="1" applyFill="1" applyBorder="1" applyAlignment="1" applyProtection="1">
      <alignment horizontal="center" vertical="center"/>
      <protection/>
    </xf>
    <xf numFmtId="0" fontId="14" fillId="0" borderId="0" xfId="0" applyFont="1" applyFill="1" applyAlignment="1">
      <alignment vertical="top"/>
    </xf>
    <xf numFmtId="201" fontId="0" fillId="0" borderId="0" xfId="0" applyNumberFormat="1" applyFont="1" applyFill="1" applyAlignment="1">
      <alignment vertical="top"/>
    </xf>
    <xf numFmtId="193" fontId="0" fillId="0" borderId="0" xfId="0" applyNumberFormat="1" applyFont="1" applyFill="1" applyAlignment="1">
      <alignment vertical="top"/>
    </xf>
    <xf numFmtId="201" fontId="14" fillId="0" borderId="0" xfId="0" applyNumberFormat="1" applyFont="1" applyFill="1" applyAlignment="1">
      <alignment horizontal="right" vertical="top"/>
    </xf>
    <xf numFmtId="0" fontId="17" fillId="0" borderId="0" xfId="0" applyFont="1" applyFill="1" applyAlignment="1">
      <alignment horizontal="center" vertical="center"/>
    </xf>
    <xf numFmtId="201" fontId="0" fillId="0" borderId="0" xfId="0" applyNumberFormat="1" applyFont="1" applyFill="1" applyAlignment="1">
      <alignment horizontal="right"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201" fontId="0" fillId="0" borderId="10" xfId="0" applyNumberFormat="1" applyFont="1" applyFill="1" applyBorder="1" applyAlignment="1">
      <alignment horizontal="center" vertical="center"/>
    </xf>
    <xf numFmtId="193" fontId="0" fillId="0" borderId="10" xfId="0" applyNumberFormat="1" applyFont="1" applyFill="1" applyBorder="1" applyAlignment="1">
      <alignment horizontal="center" vertical="center"/>
    </xf>
    <xf numFmtId="201" fontId="0" fillId="0" borderId="12" xfId="0" applyNumberFormat="1" applyFont="1" applyFill="1" applyBorder="1" applyAlignment="1">
      <alignment horizontal="center" vertical="center"/>
    </xf>
    <xf numFmtId="0" fontId="0" fillId="0" borderId="13" xfId="0" applyFont="1" applyFill="1" applyBorder="1" applyAlignment="1">
      <alignment vertical="center"/>
    </xf>
    <xf numFmtId="0" fontId="0" fillId="0" borderId="0" xfId="0" applyFont="1" applyFill="1" applyAlignment="1">
      <alignment horizontal="right" vertical="center"/>
    </xf>
    <xf numFmtId="0" fontId="5" fillId="0" borderId="0" xfId="0" applyFont="1" applyFill="1" applyAlignment="1">
      <alignment horizontal="distributed" vertical="center"/>
    </xf>
    <xf numFmtId="0" fontId="5" fillId="0" borderId="13" xfId="0" applyFont="1" applyFill="1" applyBorder="1" applyAlignment="1">
      <alignment horizontal="distributed" vertical="center"/>
    </xf>
    <xf numFmtId="38" fontId="5" fillId="0" borderId="0" xfId="52" applyFont="1" applyFill="1" applyAlignment="1">
      <alignment vertical="center"/>
    </xf>
    <xf numFmtId="0" fontId="5" fillId="0" borderId="0" xfId="0" applyFont="1" applyFill="1" applyAlignment="1">
      <alignment horizontal="right" vertical="center"/>
    </xf>
    <xf numFmtId="205" fontId="5" fillId="0" borderId="0" xfId="52" applyNumberFormat="1" applyFont="1" applyFill="1" applyAlignment="1">
      <alignment vertical="center"/>
    </xf>
    <xf numFmtId="204" fontId="5" fillId="0" borderId="0" xfId="0" applyNumberFormat="1" applyFont="1" applyFill="1" applyAlignment="1">
      <alignment vertical="center"/>
    </xf>
    <xf numFmtId="0" fontId="6" fillId="0" borderId="0" xfId="0" applyFont="1" applyFill="1" applyAlignment="1">
      <alignment vertical="center"/>
    </xf>
    <xf numFmtId="0" fontId="6" fillId="0" borderId="13" xfId="0" applyFont="1" applyFill="1" applyBorder="1" applyAlignment="1">
      <alignment vertical="center"/>
    </xf>
    <xf numFmtId="38" fontId="6" fillId="0" borderId="0" xfId="52" applyFont="1" applyFill="1" applyAlignment="1">
      <alignment vertical="center"/>
    </xf>
    <xf numFmtId="205" fontId="6" fillId="0" borderId="0" xfId="52" applyNumberFormat="1" applyFont="1" applyFill="1" applyAlignment="1">
      <alignment vertical="center"/>
    </xf>
    <xf numFmtId="204" fontId="6" fillId="0" borderId="0" xfId="0" applyNumberFormat="1" applyFont="1" applyFill="1" applyAlignment="1">
      <alignment vertical="center"/>
    </xf>
    <xf numFmtId="176" fontId="5" fillId="0" borderId="0" xfId="0" applyNumberFormat="1" applyFont="1" applyFill="1" applyAlignment="1">
      <alignment vertical="center"/>
    </xf>
    <xf numFmtId="176" fontId="6" fillId="0" borderId="0" xfId="0" applyNumberFormat="1" applyFont="1" applyFill="1" applyAlignment="1">
      <alignment vertical="center"/>
    </xf>
    <xf numFmtId="0" fontId="0" fillId="0" borderId="13" xfId="0" applyFont="1" applyFill="1" applyBorder="1" applyAlignment="1">
      <alignment horizontal="distributed" vertical="center"/>
    </xf>
    <xf numFmtId="200" fontId="0" fillId="0" borderId="0" xfId="0" applyNumberFormat="1" applyFont="1" applyFill="1" applyAlignment="1">
      <alignment vertical="center"/>
    </xf>
    <xf numFmtId="204" fontId="0" fillId="0" borderId="0" xfId="0" applyNumberFormat="1" applyFont="1" applyFill="1" applyAlignment="1">
      <alignment vertical="center"/>
    </xf>
    <xf numFmtId="176" fontId="0" fillId="0" borderId="0" xfId="0" applyNumberFormat="1" applyFont="1" applyFill="1" applyAlignment="1">
      <alignment horizontal="right" vertical="center"/>
    </xf>
    <xf numFmtId="204" fontId="6" fillId="0" borderId="0" xfId="0" applyNumberFormat="1" applyFont="1" applyFill="1" applyAlignment="1">
      <alignment horizontal="right" vertical="center"/>
    </xf>
    <xf numFmtId="195" fontId="0" fillId="0" borderId="0" xfId="0" applyNumberFormat="1" applyFont="1" applyFill="1" applyAlignment="1">
      <alignment vertical="center"/>
    </xf>
    <xf numFmtId="176" fontId="0" fillId="0" borderId="0" xfId="0" applyNumberFormat="1" applyFont="1" applyFill="1" applyAlignment="1">
      <alignment vertical="center"/>
    </xf>
    <xf numFmtId="41" fontId="5" fillId="0" borderId="0" xfId="52" applyNumberFormat="1" applyFont="1" applyFill="1" applyAlignment="1">
      <alignment vertical="center"/>
    </xf>
    <xf numFmtId="204" fontId="5" fillId="0" borderId="0" xfId="0" applyNumberFormat="1" applyFont="1" applyFill="1" applyAlignment="1">
      <alignment horizontal="right" vertical="center"/>
    </xf>
    <xf numFmtId="176" fontId="0" fillId="0" borderId="0" xfId="0" applyNumberFormat="1" applyFont="1" applyFill="1" applyBorder="1" applyAlignment="1">
      <alignment vertical="center"/>
    </xf>
    <xf numFmtId="0" fontId="0" fillId="0" borderId="12" xfId="0" applyFont="1" applyFill="1" applyBorder="1" applyAlignment="1">
      <alignment vertical="center"/>
    </xf>
    <xf numFmtId="0" fontId="0" fillId="0" borderId="14" xfId="0" applyFont="1" applyFill="1" applyBorder="1" applyAlignment="1">
      <alignment horizontal="distributed" vertical="center"/>
    </xf>
    <xf numFmtId="176" fontId="0" fillId="0" borderId="12" xfId="0" applyNumberFormat="1" applyFont="1" applyFill="1" applyBorder="1" applyAlignment="1">
      <alignment vertical="center"/>
    </xf>
    <xf numFmtId="200" fontId="0" fillId="0" borderId="12" xfId="0" applyNumberFormat="1" applyFont="1" applyFill="1" applyBorder="1" applyAlignment="1">
      <alignment vertical="center"/>
    </xf>
    <xf numFmtId="204" fontId="0" fillId="0" borderId="12" xfId="0" applyNumberFormat="1" applyFont="1" applyFill="1" applyBorder="1" applyAlignment="1">
      <alignment vertical="center"/>
    </xf>
    <xf numFmtId="193" fontId="0" fillId="0" borderId="12" xfId="0" applyNumberFormat="1" applyFont="1" applyFill="1" applyBorder="1" applyAlignment="1">
      <alignment vertical="center"/>
    </xf>
    <xf numFmtId="38" fontId="0" fillId="0" borderId="0" xfId="0" applyNumberFormat="1" applyFont="1" applyFill="1" applyAlignment="1">
      <alignment vertical="center"/>
    </xf>
    <xf numFmtId="0" fontId="4" fillId="0" borderId="0" xfId="0" applyFont="1" applyFill="1" applyAlignment="1">
      <alignment horizontal="center" vertical="center"/>
    </xf>
    <xf numFmtId="0" fontId="0" fillId="0" borderId="0" xfId="0" applyFont="1" applyFill="1" applyBorder="1" applyAlignment="1">
      <alignment horizontal="left" vertical="center"/>
    </xf>
    <xf numFmtId="193" fontId="0" fillId="0" borderId="0" xfId="0" applyNumberFormat="1" applyFont="1" applyFill="1" applyBorder="1" applyAlignment="1">
      <alignment horizontal="left" vertical="center"/>
    </xf>
    <xf numFmtId="201" fontId="0" fillId="0" borderId="0" xfId="0" applyNumberFormat="1" applyFont="1" applyFill="1" applyBorder="1" applyAlignment="1">
      <alignment horizontal="left" vertical="center"/>
    </xf>
    <xf numFmtId="0" fontId="0" fillId="0" borderId="0" xfId="0" applyFont="1" applyFill="1" applyAlignment="1">
      <alignment/>
    </xf>
    <xf numFmtId="193" fontId="0" fillId="0" borderId="0" xfId="0" applyNumberFormat="1" applyFont="1" applyFill="1" applyAlignment="1">
      <alignment/>
    </xf>
    <xf numFmtId="201" fontId="0" fillId="0" borderId="0" xfId="0" applyNumberFormat="1" applyFont="1" applyFill="1" applyAlignment="1">
      <alignment/>
    </xf>
    <xf numFmtId="0" fontId="0" fillId="0" borderId="15" xfId="0" applyFont="1" applyFill="1" applyBorder="1" applyAlignment="1">
      <alignment horizontal="right" vertical="center"/>
    </xf>
    <xf numFmtId="0" fontId="0" fillId="0" borderId="16" xfId="0" applyFont="1" applyFill="1" applyBorder="1" applyAlignment="1">
      <alignment horizontal="center" vertical="center"/>
    </xf>
    <xf numFmtId="205" fontId="5" fillId="0" borderId="0" xfId="52" applyNumberFormat="1" applyFont="1" applyFill="1" applyAlignment="1">
      <alignment horizontal="right" vertical="center"/>
    </xf>
    <xf numFmtId="38" fontId="5" fillId="0" borderId="0" xfId="52" applyFont="1" applyFill="1" applyAlignment="1">
      <alignment horizontal="right" vertical="center"/>
    </xf>
    <xf numFmtId="205" fontId="0" fillId="0" borderId="0" xfId="0" applyNumberFormat="1" applyFont="1" applyFill="1" applyAlignment="1">
      <alignment horizontal="right" vertical="center"/>
    </xf>
    <xf numFmtId="185" fontId="0" fillId="0" borderId="0" xfId="0" applyNumberFormat="1" applyFont="1" applyFill="1" applyAlignment="1">
      <alignment horizontal="right" vertical="center"/>
    </xf>
    <xf numFmtId="0" fontId="18" fillId="0" borderId="0" xfId="0" applyFont="1" applyFill="1" applyAlignment="1">
      <alignment vertical="center"/>
    </xf>
    <xf numFmtId="0" fontId="18" fillId="0" borderId="13" xfId="0" applyFont="1" applyFill="1" applyBorder="1" applyAlignment="1">
      <alignment horizontal="left" vertical="center"/>
    </xf>
    <xf numFmtId="0" fontId="18" fillId="0" borderId="0" xfId="0" applyFont="1" applyFill="1" applyAlignment="1">
      <alignment horizontal="right" vertical="center"/>
    </xf>
    <xf numFmtId="187" fontId="18" fillId="0" borderId="0" xfId="0" applyNumberFormat="1" applyFont="1" applyFill="1" applyAlignment="1">
      <alignment horizontal="right" vertical="center"/>
    </xf>
    <xf numFmtId="0" fontId="18" fillId="0" borderId="0" xfId="0" applyFont="1" applyFill="1" applyAlignment="1">
      <alignment/>
    </xf>
    <xf numFmtId="193" fontId="18" fillId="0" borderId="0" xfId="0" applyNumberFormat="1" applyFont="1" applyFill="1" applyAlignment="1">
      <alignment/>
    </xf>
    <xf numFmtId="201" fontId="18" fillId="0" borderId="0" xfId="0" applyNumberFormat="1" applyFont="1" applyFill="1" applyAlignment="1">
      <alignment/>
    </xf>
    <xf numFmtId="0" fontId="5" fillId="0" borderId="0" xfId="0" applyFont="1" applyFill="1" applyAlignment="1">
      <alignment vertical="center"/>
    </xf>
    <xf numFmtId="0" fontId="5" fillId="0" borderId="13" xfId="0" applyFont="1" applyFill="1" applyBorder="1" applyAlignment="1">
      <alignment horizontal="center" vertical="center"/>
    </xf>
    <xf numFmtId="49" fontId="5" fillId="0" borderId="0" xfId="52" applyNumberFormat="1" applyFont="1" applyFill="1" applyAlignment="1">
      <alignment horizontal="right" vertical="center"/>
    </xf>
    <xf numFmtId="204" fontId="5" fillId="0" borderId="0" xfId="52" applyNumberFormat="1" applyFont="1" applyFill="1" applyAlignment="1" quotePrefix="1">
      <alignment horizontal="right" vertical="center"/>
    </xf>
    <xf numFmtId="201" fontId="6" fillId="0" borderId="0" xfId="0" applyNumberFormat="1" applyFont="1" applyFill="1" applyAlignment="1">
      <alignment horizontal="right" vertical="center"/>
    </xf>
    <xf numFmtId="0" fontId="6" fillId="0" borderId="0" xfId="0" applyFont="1" applyFill="1" applyAlignment="1">
      <alignment horizontal="right" vertical="center"/>
    </xf>
    <xf numFmtId="184" fontId="5" fillId="0" borderId="0" xfId="52" applyNumberFormat="1" applyFont="1" applyFill="1" applyAlignment="1">
      <alignment horizontal="right" vertical="center"/>
    </xf>
    <xf numFmtId="193" fontId="5" fillId="0" borderId="0" xfId="52" applyNumberFormat="1" applyFont="1" applyFill="1" applyAlignment="1">
      <alignment horizontal="right" vertical="center"/>
    </xf>
    <xf numFmtId="187" fontId="5" fillId="0" borderId="0" xfId="52" applyNumberFormat="1" applyFont="1" applyFill="1" applyAlignment="1">
      <alignment horizontal="right" vertical="center"/>
    </xf>
    <xf numFmtId="184" fontId="0" fillId="0" borderId="0" xfId="0" applyNumberFormat="1" applyFont="1" applyFill="1" applyAlignment="1">
      <alignment horizontal="right" vertical="center"/>
    </xf>
    <xf numFmtId="187" fontId="0" fillId="0" borderId="0" xfId="0" applyNumberFormat="1" applyFont="1" applyFill="1" applyAlignment="1">
      <alignment horizontal="right" vertical="center"/>
    </xf>
    <xf numFmtId="0" fontId="19" fillId="0" borderId="0" xfId="0" applyFont="1" applyFill="1" applyAlignment="1">
      <alignment horizontal="distributed" vertical="center"/>
    </xf>
    <xf numFmtId="0" fontId="19" fillId="0" borderId="13" xfId="0" applyFont="1" applyFill="1" applyBorder="1" applyAlignment="1">
      <alignment horizontal="distributed" vertical="center"/>
    </xf>
    <xf numFmtId="0" fontId="19" fillId="0" borderId="0" xfId="0" applyFont="1" applyFill="1" applyAlignment="1">
      <alignment horizontal="right" vertical="center"/>
    </xf>
    <xf numFmtId="0" fontId="20" fillId="0" borderId="0" xfId="0" applyFont="1" applyFill="1" applyAlignment="1">
      <alignment horizontal="right" vertical="center"/>
    </xf>
    <xf numFmtId="0" fontId="20" fillId="0" borderId="0" xfId="0" applyFont="1" applyFill="1" applyAlignment="1">
      <alignment/>
    </xf>
    <xf numFmtId="193" fontId="20" fillId="0" borderId="0" xfId="0" applyNumberFormat="1" applyFont="1" applyFill="1" applyAlignment="1">
      <alignment/>
    </xf>
    <xf numFmtId="201" fontId="20" fillId="0" borderId="0" xfId="0" applyNumberFormat="1" applyFont="1" applyFill="1" applyAlignment="1">
      <alignment/>
    </xf>
    <xf numFmtId="200" fontId="5" fillId="0" borderId="0" xfId="0" applyNumberFormat="1" applyFont="1" applyFill="1" applyAlignment="1">
      <alignment horizontal="right" vertical="center"/>
    </xf>
    <xf numFmtId="38" fontId="5" fillId="0" borderId="0" xfId="52" applyFont="1" applyFill="1" applyAlignment="1" quotePrefix="1">
      <alignment horizontal="right" vertical="center"/>
    </xf>
    <xf numFmtId="206" fontId="5" fillId="0" borderId="0" xfId="52" applyNumberFormat="1" applyFont="1" applyFill="1" applyAlignment="1">
      <alignment horizontal="right" vertical="center"/>
    </xf>
    <xf numFmtId="201" fontId="5" fillId="0" borderId="0" xfId="52" applyNumberFormat="1" applyFont="1" applyFill="1" applyAlignment="1" quotePrefix="1">
      <alignment horizontal="right" vertical="center"/>
    </xf>
    <xf numFmtId="206" fontId="0" fillId="0" borderId="0" xfId="0" applyNumberFormat="1" applyFont="1" applyFill="1" applyAlignment="1">
      <alignment horizontal="right" vertical="center"/>
    </xf>
    <xf numFmtId="200" fontId="0" fillId="0" borderId="0" xfId="0" applyNumberFormat="1" applyFont="1" applyFill="1" applyAlignment="1">
      <alignment horizontal="right" vertical="center"/>
    </xf>
    <xf numFmtId="193" fontId="0" fillId="0" borderId="0" xfId="0" applyNumberFormat="1" applyFont="1" applyFill="1" applyAlignment="1">
      <alignment horizontal="right" vertical="center"/>
    </xf>
    <xf numFmtId="0" fontId="0" fillId="0" borderId="17" xfId="0" applyFont="1" applyFill="1" applyBorder="1" applyAlignment="1">
      <alignment vertical="center"/>
    </xf>
    <xf numFmtId="201" fontId="0" fillId="0" borderId="17" xfId="0" applyNumberFormat="1" applyFont="1" applyFill="1" applyBorder="1" applyAlignment="1">
      <alignment vertical="center"/>
    </xf>
    <xf numFmtId="193" fontId="0" fillId="0" borderId="17" xfId="0" applyNumberFormat="1" applyFont="1" applyFill="1" applyBorder="1" applyAlignment="1">
      <alignment vertical="center"/>
    </xf>
    <xf numFmtId="0" fontId="14" fillId="0" borderId="0" xfId="0" applyFont="1" applyFill="1" applyAlignment="1" applyProtection="1">
      <alignment vertical="top"/>
      <protection/>
    </xf>
    <xf numFmtId="0" fontId="0" fillId="0" borderId="0" xfId="0" applyFont="1" applyFill="1" applyAlignment="1" applyProtection="1">
      <alignment vertical="top"/>
      <protection/>
    </xf>
    <xf numFmtId="193" fontId="0" fillId="0" borderId="0" xfId="0" applyNumberFormat="1" applyFont="1" applyFill="1" applyAlignment="1" applyProtection="1">
      <alignment vertical="top"/>
      <protection/>
    </xf>
    <xf numFmtId="0" fontId="14" fillId="0" borderId="0" xfId="0" applyFont="1" applyFill="1" applyAlignment="1">
      <alignment horizontal="right" vertical="top"/>
    </xf>
    <xf numFmtId="0" fontId="0" fillId="0" borderId="0" xfId="0" applyFont="1" applyFill="1" applyBorder="1" applyAlignment="1" applyProtection="1">
      <alignment horizontal="centerContinuous" vertical="center"/>
      <protection/>
    </xf>
    <xf numFmtId="0" fontId="0" fillId="0" borderId="18" xfId="0" applyFont="1" applyFill="1" applyBorder="1" applyAlignment="1" applyProtection="1">
      <alignment horizontal="center" vertical="center"/>
      <protection/>
    </xf>
    <xf numFmtId="205" fontId="0" fillId="0" borderId="0" xfId="0" applyNumberFormat="1" applyFont="1" applyFill="1" applyBorder="1" applyAlignment="1" applyProtection="1">
      <alignment horizontal="right" vertical="center"/>
      <protection/>
    </xf>
    <xf numFmtId="0" fontId="0" fillId="0" borderId="19" xfId="0" applyFont="1" applyFill="1" applyBorder="1" applyAlignment="1">
      <alignment horizontal="center" vertical="center"/>
    </xf>
    <xf numFmtId="0" fontId="0" fillId="0" borderId="18" xfId="0" applyFont="1" applyFill="1" applyBorder="1" applyAlignment="1" applyProtection="1" quotePrefix="1">
      <alignment horizontal="center" vertical="center"/>
      <protection/>
    </xf>
    <xf numFmtId="38" fontId="6" fillId="0" borderId="20" xfId="52" applyFont="1" applyFill="1" applyBorder="1" applyAlignment="1">
      <alignment vertical="center"/>
    </xf>
    <xf numFmtId="38" fontId="6" fillId="0" borderId="0" xfId="52" applyFont="1" applyFill="1" applyBorder="1" applyAlignment="1">
      <alignment horizontal="right" vertical="center"/>
    </xf>
    <xf numFmtId="38" fontId="6" fillId="0" borderId="0" xfId="52" applyFont="1" applyFill="1" applyBorder="1" applyAlignment="1">
      <alignment vertical="center"/>
    </xf>
    <xf numFmtId="193" fontId="0" fillId="0" borderId="18" xfId="0" applyNumberFormat="1" applyFont="1" applyFill="1" applyBorder="1" applyAlignment="1">
      <alignment vertical="center"/>
    </xf>
    <xf numFmtId="205" fontId="0" fillId="0" borderId="20" xfId="0" applyNumberFormat="1" applyFont="1" applyFill="1" applyBorder="1" applyAlignment="1">
      <alignment vertical="center"/>
    </xf>
    <xf numFmtId="38" fontId="5" fillId="0" borderId="0" xfId="52" applyFont="1" applyFill="1" applyBorder="1" applyAlignment="1">
      <alignment vertical="center"/>
    </xf>
    <xf numFmtId="205" fontId="0" fillId="0" borderId="0" xfId="0" applyNumberFormat="1" applyFont="1" applyFill="1" applyBorder="1" applyAlignment="1">
      <alignment vertical="center"/>
    </xf>
    <xf numFmtId="0" fontId="0" fillId="0" borderId="0" xfId="0" applyFont="1" applyFill="1" applyBorder="1" applyAlignment="1" quotePrefix="1">
      <alignment horizontal="center" vertical="center"/>
    </xf>
    <xf numFmtId="0" fontId="0" fillId="0" borderId="0" xfId="0" applyFont="1" applyFill="1" applyBorder="1" applyAlignment="1">
      <alignment vertical="center" shrinkToFit="1"/>
    </xf>
    <xf numFmtId="0" fontId="0" fillId="0" borderId="21" xfId="0" applyFont="1" applyFill="1" applyBorder="1" applyAlignment="1">
      <alignment vertical="center"/>
    </xf>
    <xf numFmtId="186" fontId="0"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quotePrefix="1">
      <alignment horizontal="center" vertical="center"/>
      <protection/>
    </xf>
    <xf numFmtId="193" fontId="0" fillId="0" borderId="18" xfId="0" applyNumberFormat="1" applyFont="1" applyFill="1" applyBorder="1" applyAlignment="1">
      <alignment horizontal="distributed" vertical="center"/>
    </xf>
    <xf numFmtId="0" fontId="14" fillId="0" borderId="0" xfId="0" applyFont="1" applyFill="1" applyBorder="1" applyAlignment="1">
      <alignment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8" xfId="0" applyFont="1" applyFill="1" applyBorder="1" applyAlignment="1" applyProtection="1">
      <alignment horizontal="left" vertical="center"/>
      <protection/>
    </xf>
    <xf numFmtId="193" fontId="14" fillId="0" borderId="0" xfId="0" applyNumberFormat="1" applyFont="1" applyFill="1" applyAlignment="1">
      <alignment horizontal="right" vertical="top"/>
    </xf>
    <xf numFmtId="201" fontId="4" fillId="0" borderId="0" xfId="0" applyNumberFormat="1" applyFont="1" applyFill="1" applyAlignment="1">
      <alignment horizontal="center" vertical="center"/>
    </xf>
    <xf numFmtId="0" fontId="9" fillId="0" borderId="0" xfId="0" applyFont="1" applyFill="1" applyAlignment="1">
      <alignment horizontal="center" vertical="center"/>
    </xf>
    <xf numFmtId="0" fontId="0" fillId="0" borderId="0" xfId="0" applyFont="1" applyFill="1" applyBorder="1" applyAlignment="1" applyProtection="1">
      <alignment horizontal="right" vertical="center"/>
      <protection/>
    </xf>
    <xf numFmtId="0" fontId="0" fillId="0" borderId="0" xfId="0" applyFont="1" applyFill="1" applyBorder="1" applyAlignment="1" applyProtection="1">
      <alignment horizontal="left" vertical="center"/>
      <protection/>
    </xf>
    <xf numFmtId="193" fontId="0" fillId="0" borderId="0" xfId="0" applyNumberFormat="1" applyFont="1" applyFill="1" applyBorder="1" applyAlignment="1" applyProtection="1">
      <alignment horizontal="right" vertical="center"/>
      <protection/>
    </xf>
    <xf numFmtId="0" fontId="0" fillId="0" borderId="23" xfId="0" applyFont="1" applyFill="1" applyBorder="1" applyAlignment="1" applyProtection="1">
      <alignment horizontal="center" vertical="center"/>
      <protection/>
    </xf>
    <xf numFmtId="193" fontId="0" fillId="0" borderId="19" xfId="0" applyNumberFormat="1" applyFont="1" applyFill="1" applyBorder="1" applyAlignment="1" applyProtection="1">
      <alignment horizontal="center" vertical="center"/>
      <protection/>
    </xf>
    <xf numFmtId="205" fontId="5" fillId="0" borderId="0" xfId="0" applyNumberFormat="1"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6" fillId="0" borderId="18" xfId="0" applyFont="1" applyFill="1" applyBorder="1" applyAlignment="1" applyProtection="1">
      <alignment horizontal="left" vertical="center"/>
      <protection/>
    </xf>
    <xf numFmtId="205" fontId="6"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distributed" vertical="center"/>
      <protection/>
    </xf>
    <xf numFmtId="205" fontId="5" fillId="0" borderId="0" xfId="0" applyNumberFormat="1" applyFont="1" applyFill="1" applyBorder="1" applyAlignment="1" applyProtection="1">
      <alignment horizontal="right" vertical="center"/>
      <protection/>
    </xf>
    <xf numFmtId="205" fontId="6" fillId="0" borderId="0" xfId="0" applyNumberFormat="1" applyFont="1" applyFill="1" applyBorder="1" applyAlignment="1" applyProtection="1">
      <alignment horizontal="right" vertical="center"/>
      <protection/>
    </xf>
    <xf numFmtId="205" fontId="5" fillId="0" borderId="0" xfId="0" applyNumberFormat="1" applyFont="1" applyFill="1" applyAlignment="1" applyProtection="1">
      <alignment horizontal="right" vertical="center"/>
      <protection/>
    </xf>
    <xf numFmtId="0" fontId="8" fillId="0" borderId="0" xfId="0" applyFont="1" applyFill="1" applyBorder="1" applyAlignment="1" applyProtection="1">
      <alignment horizontal="left" vertical="center"/>
      <protection/>
    </xf>
    <xf numFmtId="0" fontId="0" fillId="0" borderId="18" xfId="0" applyFont="1" applyFill="1" applyBorder="1" applyAlignment="1" applyProtection="1">
      <alignment horizontal="distributed" vertical="center"/>
      <protection/>
    </xf>
    <xf numFmtId="205" fontId="0" fillId="0" borderId="0" xfId="0" applyNumberFormat="1" applyFont="1" applyFill="1" applyAlignment="1" applyProtection="1">
      <alignment horizontal="right" vertical="center"/>
      <protection/>
    </xf>
    <xf numFmtId="205" fontId="6" fillId="0" borderId="0" xfId="0" applyNumberFormat="1" applyFont="1" applyFill="1" applyBorder="1" applyAlignment="1">
      <alignment horizontal="right" vertical="center"/>
    </xf>
    <xf numFmtId="205" fontId="8" fillId="0" borderId="0" xfId="0" applyNumberFormat="1" applyFont="1" applyFill="1" applyBorder="1" applyAlignment="1" applyProtection="1">
      <alignment horizontal="right" vertical="center"/>
      <protection/>
    </xf>
    <xf numFmtId="205" fontId="8" fillId="0" borderId="0" xfId="0" applyNumberFormat="1" applyFont="1" applyFill="1" applyAlignment="1" applyProtection="1">
      <alignment horizontal="right" vertical="center"/>
      <protection/>
    </xf>
    <xf numFmtId="0" fontId="0" fillId="0" borderId="0" xfId="0" applyFont="1" applyFill="1" applyAlignment="1" applyProtection="1">
      <alignment horizontal="left" vertical="center"/>
      <protection/>
    </xf>
    <xf numFmtId="0" fontId="21" fillId="0" borderId="18" xfId="0" applyFont="1" applyFill="1" applyBorder="1" applyAlignment="1" applyProtection="1">
      <alignment horizontal="distributed" vertical="center"/>
      <protection/>
    </xf>
    <xf numFmtId="0" fontId="8" fillId="0" borderId="12" xfId="0" applyFont="1" applyFill="1" applyBorder="1" applyAlignment="1" applyProtection="1">
      <alignment horizontal="left" vertical="center"/>
      <protection/>
    </xf>
    <xf numFmtId="0" fontId="0" fillId="0" borderId="22" xfId="0" applyFont="1" applyFill="1" applyBorder="1" applyAlignment="1" applyProtection="1">
      <alignment horizontal="distributed" vertical="center"/>
      <protection/>
    </xf>
    <xf numFmtId="205" fontId="0" fillId="0" borderId="12"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distributed" vertical="center"/>
      <protection/>
    </xf>
    <xf numFmtId="193" fontId="4" fillId="0" borderId="0" xfId="0" applyNumberFormat="1" applyFont="1" applyFill="1" applyAlignment="1">
      <alignment horizontal="center" vertical="center"/>
    </xf>
    <xf numFmtId="193" fontId="0" fillId="0" borderId="0" xfId="0" applyNumberFormat="1" applyFont="1" applyFill="1" applyBorder="1" applyAlignment="1" applyProtection="1">
      <alignment horizontal="center" vertical="center"/>
      <protection/>
    </xf>
    <xf numFmtId="201" fontId="0" fillId="0" borderId="0" xfId="0" applyNumberFormat="1" applyFont="1" applyFill="1" applyBorder="1" applyAlignment="1" applyProtection="1">
      <alignment horizontal="centerContinuous" vertical="center"/>
      <protection/>
    </xf>
    <xf numFmtId="193" fontId="0" fillId="0" borderId="0" xfId="0" applyNumberFormat="1" applyFont="1" applyFill="1" applyBorder="1" applyAlignment="1" applyProtection="1">
      <alignment horizontal="centerContinuous" vertical="center"/>
      <protection/>
    </xf>
    <xf numFmtId="0" fontId="0" fillId="0" borderId="24" xfId="0" applyFont="1" applyFill="1" applyBorder="1" applyAlignment="1" applyProtection="1">
      <alignment vertical="center"/>
      <protection/>
    </xf>
    <xf numFmtId="193" fontId="0" fillId="0" borderId="24" xfId="0" applyNumberFormat="1" applyFont="1" applyFill="1" applyBorder="1" applyAlignment="1" applyProtection="1">
      <alignment horizontal="center" vertical="center"/>
      <protection/>
    </xf>
    <xf numFmtId="0" fontId="0" fillId="0" borderId="19" xfId="0" applyFont="1" applyFill="1" applyBorder="1" applyAlignment="1" applyProtection="1">
      <alignment horizontal="right" vertical="center"/>
      <protection/>
    </xf>
    <xf numFmtId="0" fontId="0" fillId="0" borderId="18" xfId="0" applyFont="1" applyFill="1" applyBorder="1" applyAlignment="1" applyProtection="1">
      <alignment vertical="center"/>
      <protection/>
    </xf>
    <xf numFmtId="201" fontId="0" fillId="0" borderId="0" xfId="0" applyNumberFormat="1" applyFont="1" applyFill="1" applyBorder="1" applyAlignment="1" applyProtection="1">
      <alignment horizontal="right" vertical="center"/>
      <protection/>
    </xf>
    <xf numFmtId="205" fontId="5" fillId="0" borderId="0" xfId="52" applyNumberFormat="1" applyFont="1" applyFill="1" applyBorder="1" applyAlignment="1" applyProtection="1">
      <alignment horizontal="right" vertical="center"/>
      <protection/>
    </xf>
    <xf numFmtId="193" fontId="8" fillId="0" borderId="0" xfId="0" applyNumberFormat="1" applyFont="1" applyFill="1" applyAlignment="1">
      <alignment vertical="center"/>
    </xf>
    <xf numFmtId="0" fontId="8" fillId="0" borderId="0" xfId="0" applyFont="1" applyFill="1" applyAlignment="1">
      <alignment vertical="center"/>
    </xf>
    <xf numFmtId="0" fontId="6" fillId="0" borderId="0" xfId="0" applyFont="1" applyFill="1" applyBorder="1" applyAlignment="1" applyProtection="1">
      <alignment vertical="center"/>
      <protection/>
    </xf>
    <xf numFmtId="0" fontId="6" fillId="0" borderId="18" xfId="0" applyFont="1" applyFill="1" applyBorder="1" applyAlignment="1" applyProtection="1">
      <alignment horizontal="distributed" vertical="center"/>
      <protection/>
    </xf>
    <xf numFmtId="0" fontId="5" fillId="0" borderId="18" xfId="0" applyFont="1" applyFill="1" applyBorder="1" applyAlignment="1">
      <alignment horizontal="distributed" vertical="center"/>
    </xf>
    <xf numFmtId="205" fontId="8" fillId="0" borderId="0" xfId="52" applyNumberFormat="1" applyFont="1" applyFill="1" applyBorder="1" applyAlignment="1" applyProtection="1">
      <alignment horizontal="right" vertical="center"/>
      <protection/>
    </xf>
    <xf numFmtId="0" fontId="15" fillId="0" borderId="18" xfId="0" applyFont="1" applyFill="1" applyBorder="1" applyAlignment="1" applyProtection="1">
      <alignment horizontal="distributed" vertical="center"/>
      <protection/>
    </xf>
    <xf numFmtId="205" fontId="6" fillId="0" borderId="0" xfId="52" applyNumberFormat="1" applyFont="1" applyFill="1" applyBorder="1" applyAlignment="1" applyProtection="1">
      <alignment horizontal="right" vertical="center"/>
      <protection/>
    </xf>
    <xf numFmtId="0" fontId="0" fillId="0" borderId="18" xfId="0" applyFont="1" applyFill="1" applyBorder="1" applyAlignment="1">
      <alignment vertical="center"/>
    </xf>
    <xf numFmtId="205" fontId="0" fillId="0" borderId="24" xfId="0" applyNumberFormat="1" applyFont="1" applyFill="1" applyBorder="1" applyAlignment="1" applyProtection="1">
      <alignment horizontal="right" vertical="center"/>
      <protection/>
    </xf>
    <xf numFmtId="205" fontId="0" fillId="0" borderId="0" xfId="0" applyNumberFormat="1" applyFont="1" applyFill="1" applyBorder="1" applyAlignment="1">
      <alignment horizontal="right" vertical="center"/>
    </xf>
    <xf numFmtId="0" fontId="0" fillId="0" borderId="12" xfId="0" applyFont="1" applyFill="1" applyBorder="1" applyAlignment="1" applyProtection="1">
      <alignment vertical="center"/>
      <protection/>
    </xf>
    <xf numFmtId="0" fontId="0" fillId="0" borderId="24" xfId="0" applyFont="1" applyFill="1" applyBorder="1" applyAlignment="1" applyProtection="1">
      <alignment horizontal="center" vertical="center"/>
      <protection/>
    </xf>
    <xf numFmtId="0" fontId="0" fillId="0" borderId="24" xfId="0" applyFont="1" applyFill="1" applyBorder="1" applyAlignment="1">
      <alignment horizontal="center" vertical="center"/>
    </xf>
    <xf numFmtId="0" fontId="6" fillId="0" borderId="18" xfId="0" applyFont="1" applyFill="1" applyBorder="1" applyAlignment="1" applyProtection="1">
      <alignment vertical="center"/>
      <protection/>
    </xf>
    <xf numFmtId="194" fontId="8" fillId="0" borderId="0" xfId="0" applyNumberFormat="1" applyFont="1" applyFill="1" applyAlignment="1">
      <alignment vertical="center"/>
    </xf>
    <xf numFmtId="38" fontId="6" fillId="0" borderId="0" xfId="52" applyFont="1" applyFill="1" applyBorder="1" applyAlignment="1" applyProtection="1">
      <alignment vertical="center"/>
      <protection/>
    </xf>
    <xf numFmtId="0" fontId="0" fillId="0" borderId="14" xfId="0" applyFont="1" applyFill="1" applyBorder="1" applyAlignment="1">
      <alignment vertical="center"/>
    </xf>
    <xf numFmtId="37" fontId="6" fillId="0" borderId="0"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193" fontId="6" fillId="0" borderId="0" xfId="0" applyNumberFormat="1" applyFont="1" applyFill="1" applyBorder="1" applyAlignment="1" applyProtection="1">
      <alignment horizontal="center" vertical="center"/>
      <protection/>
    </xf>
    <xf numFmtId="37" fontId="5" fillId="0" borderId="0" xfId="0" applyNumberFormat="1" applyFont="1" applyFill="1" applyBorder="1" applyAlignment="1" applyProtection="1">
      <alignment vertical="center"/>
      <protection/>
    </xf>
    <xf numFmtId="193" fontId="5" fillId="0" borderId="0" xfId="0" applyNumberFormat="1" applyFont="1" applyFill="1" applyBorder="1" applyAlignment="1" applyProtection="1">
      <alignment vertical="center"/>
      <protection/>
    </xf>
    <xf numFmtId="37" fontId="5" fillId="0" borderId="0" xfId="0" applyNumberFormat="1" applyFont="1" applyFill="1" applyBorder="1" applyAlignment="1" applyProtection="1">
      <alignment horizontal="right" vertical="center"/>
      <protection/>
    </xf>
    <xf numFmtId="193" fontId="5" fillId="0" borderId="0" xfId="0" applyNumberFormat="1" applyFont="1" applyFill="1" applyBorder="1" applyAlignment="1" applyProtection="1">
      <alignment horizontal="right" vertical="center"/>
      <protection/>
    </xf>
    <xf numFmtId="204" fontId="5" fillId="0" borderId="0" xfId="0" applyNumberFormat="1" applyFont="1" applyFill="1" applyBorder="1" applyAlignment="1" applyProtection="1">
      <alignment vertical="center"/>
      <protection/>
    </xf>
    <xf numFmtId="193" fontId="6" fillId="0" borderId="0" xfId="0" applyNumberFormat="1" applyFont="1" applyFill="1" applyBorder="1" applyAlignment="1" applyProtection="1">
      <alignment horizontal="right" vertical="center"/>
      <protection/>
    </xf>
    <xf numFmtId="204" fontId="5" fillId="0" borderId="0" xfId="0" applyNumberFormat="1" applyFont="1" applyFill="1" applyAlignment="1" applyProtection="1">
      <alignment vertical="center"/>
      <protection/>
    </xf>
    <xf numFmtId="204" fontId="0" fillId="0" borderId="0" xfId="0" applyNumberFormat="1" applyFont="1" applyFill="1" applyBorder="1" applyAlignment="1" applyProtection="1">
      <alignment horizontal="right" vertical="center"/>
      <protection/>
    </xf>
    <xf numFmtId="204" fontId="0" fillId="0" borderId="0" xfId="0" applyNumberFormat="1" applyFont="1" applyFill="1" applyAlignment="1" applyProtection="1">
      <alignment vertical="center"/>
      <protection/>
    </xf>
    <xf numFmtId="0" fontId="14" fillId="0" borderId="18" xfId="0" applyFont="1" applyFill="1" applyBorder="1" applyAlignment="1" applyProtection="1">
      <alignment horizontal="distributed" vertical="center"/>
      <protection/>
    </xf>
    <xf numFmtId="205" fontId="0" fillId="0" borderId="0" xfId="0" applyNumberFormat="1" applyFont="1" applyFill="1" applyAlignment="1">
      <alignment vertical="center"/>
    </xf>
    <xf numFmtId="205" fontId="5" fillId="0" borderId="0" xfId="0" applyNumberFormat="1" applyFont="1" applyFill="1" applyAlignment="1">
      <alignment vertical="center"/>
    </xf>
    <xf numFmtId="204" fontId="0" fillId="0" borderId="0" xfId="0" applyNumberFormat="1" applyFont="1" applyFill="1" applyBorder="1" applyAlignment="1" applyProtection="1">
      <alignment vertical="center"/>
      <protection/>
    </xf>
    <xf numFmtId="201" fontId="0" fillId="0" borderId="0" xfId="52" applyNumberFormat="1" applyFont="1" applyFill="1" applyAlignment="1">
      <alignment horizontal="right" vertical="center"/>
    </xf>
    <xf numFmtId="38" fontId="0" fillId="0" borderId="0" xfId="52" applyFont="1" applyFill="1" applyAlignment="1">
      <alignment horizontal="right" vertical="center"/>
    </xf>
    <xf numFmtId="193" fontId="0" fillId="0" borderId="0" xfId="52" applyNumberFormat="1" applyFont="1" applyFill="1" applyAlignment="1">
      <alignment horizontal="right" vertical="center"/>
    </xf>
    <xf numFmtId="38" fontId="0" fillId="0" borderId="0" xfId="52" applyFont="1" applyFill="1" applyAlignment="1">
      <alignment vertical="center"/>
    </xf>
    <xf numFmtId="205" fontId="0" fillId="0" borderId="0" xfId="52" applyNumberFormat="1" applyFont="1" applyFill="1" applyAlignment="1">
      <alignment vertical="center"/>
    </xf>
    <xf numFmtId="38" fontId="0" fillId="0" borderId="20" xfId="52" applyFont="1" applyFill="1" applyBorder="1" applyAlignment="1">
      <alignment vertical="center"/>
    </xf>
    <xf numFmtId="38" fontId="0" fillId="0" borderId="0" xfId="52" applyFont="1" applyFill="1" applyBorder="1" applyAlignment="1">
      <alignment horizontal="right" vertical="center"/>
    </xf>
    <xf numFmtId="38" fontId="0" fillId="0" borderId="0" xfId="52" applyFont="1" applyFill="1" applyBorder="1" applyAlignment="1">
      <alignment vertical="center"/>
    </xf>
    <xf numFmtId="38" fontId="0" fillId="0" borderId="25" xfId="52" applyFont="1" applyFill="1" applyBorder="1" applyAlignment="1">
      <alignment vertical="center"/>
    </xf>
    <xf numFmtId="38" fontId="0" fillId="0" borderId="12" xfId="52" applyFont="1" applyFill="1" applyBorder="1" applyAlignment="1">
      <alignment vertical="center"/>
    </xf>
    <xf numFmtId="205" fontId="0" fillId="0" borderId="12" xfId="52" applyNumberFormat="1" applyFont="1" applyFill="1" applyBorder="1" applyAlignment="1">
      <alignment vertical="center"/>
    </xf>
    <xf numFmtId="38" fontId="0" fillId="0" borderId="12" xfId="52" applyFont="1" applyFill="1" applyBorder="1" applyAlignment="1">
      <alignment horizontal="right" vertical="center"/>
    </xf>
    <xf numFmtId="205" fontId="0" fillId="0" borderId="0" xfId="52" applyNumberFormat="1" applyFont="1" applyFill="1" applyAlignment="1">
      <alignment horizontal="right" vertical="center"/>
    </xf>
    <xf numFmtId="185" fontId="0" fillId="0" borderId="0" xfId="52" applyNumberFormat="1" applyFont="1" applyFill="1" applyAlignment="1">
      <alignment horizontal="right" vertical="center"/>
    </xf>
    <xf numFmtId="49" fontId="0" fillId="0" borderId="0" xfId="52" applyNumberFormat="1" applyFont="1" applyFill="1" applyAlignment="1">
      <alignment horizontal="right" vertical="center"/>
    </xf>
    <xf numFmtId="204" fontId="0" fillId="0" borderId="0" xfId="52" applyNumberFormat="1" applyFont="1" applyFill="1" applyAlignment="1" quotePrefix="1">
      <alignment horizontal="right" vertical="center"/>
    </xf>
    <xf numFmtId="184" fontId="0" fillId="0" borderId="0" xfId="52" applyNumberFormat="1" applyFont="1" applyFill="1" applyAlignment="1">
      <alignment horizontal="right" vertical="center"/>
    </xf>
    <xf numFmtId="187" fontId="0" fillId="0" borderId="0" xfId="52" applyNumberFormat="1" applyFont="1" applyFill="1" applyAlignment="1">
      <alignment horizontal="right" vertical="center"/>
    </xf>
    <xf numFmtId="0" fontId="20" fillId="0" borderId="0" xfId="0" applyFont="1" applyFill="1" applyAlignment="1">
      <alignment vertical="center"/>
    </xf>
    <xf numFmtId="38" fontId="5" fillId="0" borderId="20" xfId="52" applyFont="1" applyFill="1" applyBorder="1" applyAlignment="1">
      <alignment vertical="center"/>
    </xf>
    <xf numFmtId="0" fontId="5" fillId="0" borderId="18" xfId="0" applyFont="1" applyFill="1" applyBorder="1" applyAlignment="1" applyProtection="1" quotePrefix="1">
      <alignment horizontal="center" vertical="center"/>
      <protection/>
    </xf>
    <xf numFmtId="3" fontId="5" fillId="0" borderId="0" xfId="0" applyNumberFormat="1" applyFont="1" applyFill="1" applyBorder="1" applyAlignment="1">
      <alignment horizontal="right" vertical="center"/>
    </xf>
    <xf numFmtId="205" fontId="0" fillId="0" borderId="20" xfId="0" applyNumberFormat="1" applyFont="1" applyFill="1" applyBorder="1" applyAlignment="1" applyProtection="1">
      <alignment horizontal="right" vertical="center"/>
      <protection/>
    </xf>
    <xf numFmtId="38" fontId="0" fillId="0" borderId="20" xfId="52" applyFont="1" applyFill="1" applyBorder="1" applyAlignment="1">
      <alignment horizontal="right" vertical="center"/>
    </xf>
    <xf numFmtId="38" fontId="0" fillId="0" borderId="24" xfId="52" applyFont="1" applyFill="1" applyBorder="1" applyAlignment="1">
      <alignment horizontal="right" vertical="center"/>
    </xf>
    <xf numFmtId="0" fontId="0" fillId="0" borderId="26" xfId="0" applyFont="1" applyFill="1" applyBorder="1" applyAlignment="1" applyProtection="1" quotePrefix="1">
      <alignment horizontal="center" vertical="center"/>
      <protection/>
    </xf>
    <xf numFmtId="205" fontId="0" fillId="0" borderId="25" xfId="0" applyNumberFormat="1" applyFont="1" applyFill="1" applyBorder="1" applyAlignment="1" applyProtection="1">
      <alignment horizontal="right" vertical="center"/>
      <protection/>
    </xf>
    <xf numFmtId="205" fontId="0" fillId="0" borderId="12" xfId="0" applyNumberFormat="1" applyFont="1" applyFill="1" applyBorder="1" applyAlignment="1">
      <alignment vertical="center"/>
    </xf>
    <xf numFmtId="205" fontId="0" fillId="0" borderId="20" xfId="0" applyNumberFormat="1" applyFont="1" applyFill="1" applyBorder="1" applyAlignment="1" applyProtection="1">
      <alignment vertical="center"/>
      <protection/>
    </xf>
    <xf numFmtId="38" fontId="0" fillId="0" borderId="24" xfId="52" applyFont="1" applyFill="1" applyBorder="1" applyAlignment="1">
      <alignment vertical="center"/>
    </xf>
    <xf numFmtId="205" fontId="0" fillId="0" borderId="0" xfId="0" applyNumberFormat="1" applyFont="1" applyFill="1" applyBorder="1" applyAlignment="1" applyProtection="1">
      <alignment vertical="center"/>
      <protection/>
    </xf>
    <xf numFmtId="182" fontId="0" fillId="0" borderId="20" xfId="43" applyNumberFormat="1" applyFont="1" applyFill="1" applyBorder="1" applyAlignment="1">
      <alignment vertical="center"/>
    </xf>
    <xf numFmtId="182" fontId="0" fillId="0" borderId="0" xfId="43" applyNumberFormat="1" applyFont="1" applyFill="1" applyBorder="1" applyAlignment="1">
      <alignment vertical="center"/>
    </xf>
    <xf numFmtId="205" fontId="0" fillId="0" borderId="25" xfId="0" applyNumberFormat="1" applyFont="1" applyFill="1" applyBorder="1" applyAlignment="1">
      <alignment vertical="center"/>
    </xf>
    <xf numFmtId="201" fontId="0" fillId="0" borderId="0" xfId="0" applyNumberFormat="1" applyFont="1" applyFill="1" applyBorder="1" applyAlignment="1" applyProtection="1">
      <alignment horizontal="center" vertical="center"/>
      <protection/>
    </xf>
    <xf numFmtId="49" fontId="0" fillId="0" borderId="0" xfId="63" applyNumberFormat="1" applyFont="1" applyFill="1" applyBorder="1" applyAlignment="1">
      <alignment vertical="center"/>
      <protection/>
    </xf>
    <xf numFmtId="201" fontId="8" fillId="0" borderId="0" xfId="0" applyNumberFormat="1" applyFont="1" applyFill="1" applyAlignment="1">
      <alignment vertical="center"/>
    </xf>
    <xf numFmtId="205" fontId="0" fillId="0" borderId="0" xfId="52" applyNumberFormat="1" applyFont="1" applyFill="1" applyBorder="1" applyAlignment="1" applyProtection="1">
      <alignment horizontal="right" vertical="center"/>
      <protection/>
    </xf>
    <xf numFmtId="205" fontId="0" fillId="0" borderId="12" xfId="52" applyNumberFormat="1" applyFont="1" applyFill="1" applyBorder="1" applyAlignment="1" applyProtection="1">
      <alignment horizontal="right" vertical="center"/>
      <protection/>
    </xf>
    <xf numFmtId="38" fontId="0" fillId="0" borderId="18" xfId="52" applyFont="1" applyFill="1" applyBorder="1" applyAlignment="1" applyProtection="1">
      <alignment horizontal="distributed" vertical="center"/>
      <protection/>
    </xf>
    <xf numFmtId="38" fontId="0" fillId="0" borderId="0" xfId="52" applyFont="1" applyFill="1" applyBorder="1" applyAlignment="1" applyProtection="1">
      <alignment vertical="center"/>
      <protection/>
    </xf>
    <xf numFmtId="205" fontId="0" fillId="0" borderId="0" xfId="52" applyNumberFormat="1" applyFont="1" applyFill="1" applyBorder="1" applyAlignment="1" applyProtection="1" quotePrefix="1">
      <alignment horizontal="right" vertical="center"/>
      <protection/>
    </xf>
    <xf numFmtId="205" fontId="0" fillId="0" borderId="12" xfId="52" applyNumberFormat="1" applyFont="1" applyFill="1" applyBorder="1" applyAlignment="1" applyProtection="1" quotePrefix="1">
      <alignment horizontal="right" vertical="center"/>
      <protection/>
    </xf>
    <xf numFmtId="37" fontId="0"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center" vertical="center"/>
      <protection/>
    </xf>
    <xf numFmtId="201" fontId="0" fillId="0" borderId="27" xfId="0" applyNumberFormat="1" applyFont="1" applyFill="1" applyBorder="1" applyAlignment="1" applyProtection="1">
      <alignment horizontal="centerContinuous" vertical="center"/>
      <protection/>
    </xf>
    <xf numFmtId="201" fontId="0" fillId="0" borderId="27" xfId="0" applyNumberFormat="1" applyFont="1" applyFill="1" applyBorder="1" applyAlignment="1" applyProtection="1">
      <alignment horizontal="right" vertical="center"/>
      <protection/>
    </xf>
    <xf numFmtId="204" fontId="5" fillId="0" borderId="0" xfId="0" applyNumberFormat="1" applyFont="1" applyFill="1" applyBorder="1" applyAlignment="1" applyProtection="1">
      <alignment horizontal="right" vertical="center"/>
      <protection/>
    </xf>
    <xf numFmtId="0" fontId="16" fillId="0" borderId="0" xfId="0" applyFont="1" applyFill="1" applyAlignment="1">
      <alignment horizontal="center" vertical="center"/>
    </xf>
    <xf numFmtId="0" fontId="17" fillId="0" borderId="0" xfId="0" applyFont="1" applyFill="1" applyAlignment="1">
      <alignment horizontal="center" vertical="center"/>
    </xf>
    <xf numFmtId="0" fontId="0" fillId="0" borderId="0" xfId="0" applyFont="1" applyFill="1" applyAlignment="1">
      <alignment horizontal="center" vertical="center"/>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8" xfId="0" applyFont="1" applyFill="1" applyBorder="1" applyAlignment="1">
      <alignment horizontal="center" vertical="center"/>
    </xf>
    <xf numFmtId="201" fontId="0" fillId="0" borderId="15" xfId="0" applyNumberFormat="1" applyFont="1" applyFill="1" applyBorder="1" applyAlignment="1">
      <alignment horizontal="center" vertical="center"/>
    </xf>
    <xf numFmtId="201" fontId="0" fillId="0" borderId="33" xfId="0" applyNumberFormat="1" applyFont="1" applyFill="1" applyBorder="1" applyAlignment="1">
      <alignment horizontal="center" vertical="center"/>
    </xf>
    <xf numFmtId="0" fontId="0" fillId="0" borderId="1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201" fontId="0" fillId="0" borderId="16" xfId="0" applyNumberFormat="1" applyFont="1" applyFill="1" applyBorder="1" applyAlignment="1">
      <alignment horizontal="center" vertical="center"/>
    </xf>
    <xf numFmtId="0" fontId="5" fillId="0" borderId="0" xfId="0" applyFont="1" applyFill="1" applyAlignment="1">
      <alignment horizontal="distributed" vertical="center"/>
    </xf>
    <xf numFmtId="0" fontId="5" fillId="0" borderId="13" xfId="0" applyFont="1" applyFill="1" applyBorder="1" applyAlignment="1">
      <alignment horizontal="distributed" vertical="center"/>
    </xf>
    <xf numFmtId="201" fontId="0" fillId="0" borderId="0" xfId="0" applyNumberFormat="1" applyFont="1" applyFill="1" applyBorder="1" applyAlignment="1">
      <alignment horizontal="center" vertical="center"/>
    </xf>
    <xf numFmtId="0" fontId="0" fillId="0" borderId="28" xfId="0" applyFont="1" applyFill="1" applyBorder="1" applyAlignment="1">
      <alignment horizontal="distributed" vertical="center"/>
    </xf>
    <xf numFmtId="0" fontId="0" fillId="0" borderId="29"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14" xfId="0" applyFont="1" applyFill="1" applyBorder="1" applyAlignment="1">
      <alignment horizontal="distributed" vertical="center"/>
    </xf>
    <xf numFmtId="203" fontId="0" fillId="0" borderId="30" xfId="0" applyNumberFormat="1" applyFont="1" applyFill="1" applyBorder="1" applyAlignment="1">
      <alignment horizontal="center" vertical="center"/>
    </xf>
    <xf numFmtId="0" fontId="0" fillId="0" borderId="16" xfId="0" applyFont="1" applyFill="1" applyBorder="1" applyAlignment="1">
      <alignment horizontal="center" vertical="center"/>
    </xf>
    <xf numFmtId="201" fontId="0" fillId="0" borderId="15" xfId="0" applyNumberFormat="1" applyFont="1" applyFill="1" applyBorder="1" applyAlignment="1">
      <alignment horizontal="center" vertical="center" shrinkToFit="1"/>
    </xf>
    <xf numFmtId="201" fontId="0" fillId="0" borderId="16" xfId="0" applyNumberFormat="1"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distributed" vertical="center"/>
      <protection/>
    </xf>
    <xf numFmtId="0" fontId="5" fillId="0" borderId="18" xfId="0" applyFont="1" applyFill="1" applyBorder="1" applyAlignment="1">
      <alignment horizontal="distributed" vertical="center"/>
    </xf>
    <xf numFmtId="0" fontId="0" fillId="0" borderId="35" xfId="0" applyFont="1" applyFill="1" applyBorder="1" applyAlignment="1" applyProtection="1">
      <alignment horizontal="center" vertical="center"/>
      <protection/>
    </xf>
    <xf numFmtId="0" fontId="0" fillId="0" borderId="3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7" xfId="0" applyFont="1" applyFill="1" applyBorder="1" applyAlignment="1">
      <alignment horizontal="center" vertical="center"/>
    </xf>
    <xf numFmtId="201" fontId="15" fillId="0" borderId="20" xfId="0" applyNumberFormat="1" applyFont="1" applyFill="1" applyBorder="1" applyAlignment="1">
      <alignment horizontal="center" vertical="center" wrapText="1"/>
    </xf>
    <xf numFmtId="201" fontId="15" fillId="0" borderId="38" xfId="0" applyNumberFormat="1" applyFont="1" applyFill="1" applyBorder="1" applyAlignment="1">
      <alignment horizontal="center" vertical="center" wrapText="1"/>
    </xf>
    <xf numFmtId="201" fontId="0" fillId="0" borderId="19" xfId="0" applyNumberFormat="1" applyFont="1" applyFill="1" applyBorder="1" applyAlignment="1" applyProtection="1">
      <alignment horizontal="center" vertical="center"/>
      <protection/>
    </xf>
    <xf numFmtId="201" fontId="0" fillId="0" borderId="37" xfId="0" applyNumberFormat="1" applyFont="1" applyFill="1" applyBorder="1" applyAlignment="1" applyProtection="1">
      <alignment horizontal="center" vertical="center"/>
      <protection/>
    </xf>
    <xf numFmtId="201" fontId="0" fillId="0" borderId="39" xfId="0" applyNumberFormat="1" applyFont="1" applyFill="1" applyBorder="1" applyAlignment="1" applyProtection="1">
      <alignment horizontal="center" vertical="center"/>
      <protection/>
    </xf>
    <xf numFmtId="201" fontId="0" fillId="0" borderId="40" xfId="0" applyNumberFormat="1"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0" fillId="0" borderId="19"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4" xfId="0" applyFont="1" applyFill="1" applyBorder="1" applyAlignment="1" applyProtection="1">
      <alignment horizontal="center" vertical="center"/>
      <protection/>
    </xf>
    <xf numFmtId="0" fontId="0" fillId="0" borderId="45" xfId="0" applyFont="1" applyFill="1" applyBorder="1" applyAlignment="1" applyProtection="1">
      <alignment horizontal="center" vertical="center"/>
      <protection/>
    </xf>
    <xf numFmtId="201" fontId="0" fillId="0" borderId="23" xfId="0" applyNumberFormat="1" applyFont="1" applyFill="1" applyBorder="1" applyAlignment="1" applyProtection="1">
      <alignment horizontal="center" vertical="center" wrapText="1"/>
      <protection/>
    </xf>
    <xf numFmtId="201" fontId="0" fillId="0" borderId="24" xfId="0" applyNumberFormat="1" applyFont="1" applyFill="1" applyBorder="1" applyAlignment="1">
      <alignment horizontal="center" vertical="center" wrapText="1"/>
    </xf>
    <xf numFmtId="201" fontId="0" fillId="0" borderId="19" xfId="0" applyNumberFormat="1" applyFont="1" applyFill="1" applyBorder="1" applyAlignment="1">
      <alignment horizontal="center" vertical="center" wrapText="1"/>
    </xf>
    <xf numFmtId="0" fontId="0" fillId="0" borderId="23" xfId="0" applyFont="1" applyFill="1" applyBorder="1" applyAlignment="1" applyProtection="1">
      <alignment horizontal="center" vertical="center" wrapText="1"/>
      <protection/>
    </xf>
    <xf numFmtId="0" fontId="0" fillId="0" borderId="24"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6" xfId="0" applyFont="1" applyFill="1" applyBorder="1" applyAlignment="1" applyProtection="1">
      <alignment horizontal="center" vertical="center" wrapText="1"/>
      <protection/>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xf numFmtId="0" fontId="0" fillId="0" borderId="51" xfId="0" applyFont="1" applyFill="1" applyBorder="1" applyAlignment="1">
      <alignment horizontal="center" vertical="center"/>
    </xf>
    <xf numFmtId="0" fontId="0" fillId="0" borderId="52" xfId="0" applyFont="1" applyFill="1" applyBorder="1" applyAlignment="1" applyProtection="1">
      <alignment horizontal="center" vertical="center"/>
      <protection/>
    </xf>
    <xf numFmtId="0" fontId="0" fillId="0" borderId="51" xfId="0" applyFont="1" applyFill="1" applyBorder="1" applyAlignment="1" applyProtection="1">
      <alignment horizontal="center" vertical="center"/>
      <protection/>
    </xf>
    <xf numFmtId="0" fontId="0" fillId="0" borderId="53" xfId="0" applyFont="1" applyFill="1" applyBorder="1" applyAlignment="1" applyProtection="1">
      <alignment horizontal="center" vertical="center"/>
      <protection/>
    </xf>
    <xf numFmtId="0" fontId="0" fillId="0" borderId="48" xfId="0" applyFont="1" applyFill="1" applyBorder="1" applyAlignment="1">
      <alignment horizontal="center" vertical="center"/>
    </xf>
    <xf numFmtId="0" fontId="0" fillId="0" borderId="48" xfId="0" applyFont="1" applyFill="1" applyBorder="1" applyAlignment="1" applyProtection="1">
      <alignment horizontal="center" vertical="center"/>
      <protection/>
    </xf>
    <xf numFmtId="201" fontId="0" fillId="0" borderId="53" xfId="0" applyNumberFormat="1" applyFont="1" applyFill="1" applyBorder="1" applyAlignment="1" applyProtection="1">
      <alignment horizontal="center" vertical="center"/>
      <protection/>
    </xf>
    <xf numFmtId="38" fontId="5" fillId="0" borderId="0" xfId="52" applyFont="1" applyFill="1" applyBorder="1" applyAlignment="1" applyProtection="1">
      <alignment horizontal="distributed" vertical="center"/>
      <protection/>
    </xf>
    <xf numFmtId="38" fontId="5" fillId="0" borderId="18" xfId="52" applyFont="1" applyFill="1" applyBorder="1" applyAlignment="1" applyProtection="1">
      <alignment horizontal="distributed" vertical="center"/>
      <protection/>
    </xf>
    <xf numFmtId="194" fontId="5" fillId="0" borderId="0" xfId="0" applyNumberFormat="1" applyFont="1" applyFill="1" applyBorder="1" applyAlignment="1" applyProtection="1">
      <alignment horizontal="distributed" vertical="center"/>
      <protection/>
    </xf>
    <xf numFmtId="194" fontId="5" fillId="0" borderId="18" xfId="0" applyNumberFormat="1" applyFont="1" applyFill="1" applyBorder="1" applyAlignment="1">
      <alignment horizontal="distributed" vertical="center"/>
    </xf>
    <xf numFmtId="0" fontId="0" fillId="0" borderId="54" xfId="0" applyFont="1" applyFill="1" applyBorder="1" applyAlignment="1" applyProtection="1">
      <alignment horizontal="center" vertical="center"/>
      <protection/>
    </xf>
    <xf numFmtId="0" fontId="0" fillId="0" borderId="24" xfId="0" applyFont="1" applyFill="1" applyBorder="1" applyAlignment="1">
      <alignment vertical="center" wrapText="1"/>
    </xf>
    <xf numFmtId="0" fontId="0" fillId="0" borderId="19" xfId="0" applyFont="1" applyFill="1" applyBorder="1" applyAlignment="1">
      <alignment vertical="center" wrapText="1"/>
    </xf>
    <xf numFmtId="0" fontId="0" fillId="0" borderId="47" xfId="0" applyFont="1" applyFill="1" applyBorder="1" applyAlignment="1">
      <alignment horizontal="center" vertical="center"/>
    </xf>
    <xf numFmtId="0" fontId="0" fillId="0" borderId="53" xfId="0" applyFont="1" applyFill="1" applyBorder="1" applyAlignment="1" applyProtection="1">
      <alignment horizontal="center" vertical="center" wrapText="1"/>
      <protection/>
    </xf>
    <xf numFmtId="0" fontId="0" fillId="0" borderId="55" xfId="0" applyFont="1" applyFill="1" applyBorder="1" applyAlignment="1" applyProtection="1">
      <alignment horizontal="center" vertical="center" wrapText="1"/>
      <protection/>
    </xf>
    <xf numFmtId="193" fontId="0" fillId="0" borderId="55" xfId="0" applyNumberFormat="1" applyFont="1" applyFill="1" applyBorder="1" applyAlignment="1" applyProtection="1">
      <alignment horizontal="center" vertical="center"/>
      <protection/>
    </xf>
    <xf numFmtId="193" fontId="0" fillId="0" borderId="19" xfId="0" applyNumberFormat="1" applyFont="1" applyFill="1" applyBorder="1" applyAlignment="1" applyProtection="1">
      <alignment horizontal="center" vertical="center"/>
      <protection/>
    </xf>
    <xf numFmtId="0" fontId="5" fillId="0" borderId="21" xfId="0" applyFont="1" applyFill="1" applyBorder="1" applyAlignment="1" applyProtection="1">
      <alignment horizontal="distributed" vertical="center"/>
      <protection/>
    </xf>
    <xf numFmtId="0" fontId="5" fillId="0" borderId="49" xfId="0" applyFont="1" applyFill="1" applyBorder="1" applyAlignment="1" applyProtection="1">
      <alignment horizontal="distributed" vertical="center"/>
      <protection/>
    </xf>
    <xf numFmtId="0" fontId="5" fillId="0" borderId="18" xfId="0" applyFont="1" applyFill="1" applyBorder="1" applyAlignment="1" applyProtection="1">
      <alignment horizontal="distributed" vertical="center"/>
      <protection/>
    </xf>
    <xf numFmtId="0" fontId="6" fillId="0" borderId="0" xfId="0" applyFont="1" applyFill="1" applyAlignment="1" applyProtection="1">
      <alignment horizontal="left" vertical="center"/>
      <protection/>
    </xf>
    <xf numFmtId="0" fontId="6" fillId="0" borderId="18" xfId="0" applyFont="1" applyFill="1" applyBorder="1" applyAlignment="1" applyProtection="1">
      <alignment horizontal="left" vertical="center"/>
      <protection/>
    </xf>
    <xf numFmtId="0" fontId="0" fillId="0" borderId="0" xfId="0" applyFont="1" applyFill="1" applyBorder="1" applyAlignment="1">
      <alignment horizontal="distributed" vertical="center"/>
    </xf>
    <xf numFmtId="0" fontId="0" fillId="0" borderId="18" xfId="0" applyFont="1" applyFill="1" applyBorder="1" applyAlignment="1">
      <alignment horizontal="distributed" vertical="center"/>
    </xf>
    <xf numFmtId="0" fontId="0" fillId="0" borderId="13" xfId="0" applyFont="1" applyFill="1" applyBorder="1" applyAlignment="1">
      <alignment horizontal="distributed" vertical="center"/>
    </xf>
    <xf numFmtId="0" fontId="0" fillId="0" borderId="0" xfId="0" applyFont="1" applyFill="1" applyAlignment="1">
      <alignment vertical="center" wrapText="1"/>
    </xf>
    <xf numFmtId="0" fontId="0" fillId="0" borderId="0" xfId="0" applyFont="1" applyFill="1" applyAlignment="1" applyProtection="1">
      <alignment horizontal="distributed" vertical="center"/>
      <protection/>
    </xf>
    <xf numFmtId="0" fontId="0" fillId="0" borderId="13" xfId="0" applyFont="1" applyFill="1" applyBorder="1" applyAlignment="1" applyProtection="1">
      <alignment horizontal="distributed" vertical="center"/>
      <protection/>
    </xf>
    <xf numFmtId="0" fontId="15" fillId="0" borderId="0" xfId="0" applyFont="1" applyFill="1" applyBorder="1" applyAlignment="1">
      <alignment horizontal="distributed" vertical="center"/>
    </xf>
    <xf numFmtId="0" fontId="15" fillId="0" borderId="13" xfId="0" applyFont="1" applyFill="1" applyBorder="1" applyAlignment="1">
      <alignment horizontal="distributed" vertical="center"/>
    </xf>
    <xf numFmtId="0" fontId="15" fillId="0" borderId="0" xfId="0" applyFont="1" applyFill="1" applyAlignment="1" applyProtection="1">
      <alignment horizontal="distributed" vertical="center"/>
      <protection/>
    </xf>
    <xf numFmtId="0" fontId="15" fillId="0" borderId="13" xfId="0" applyFont="1" applyFill="1" applyBorder="1" applyAlignment="1" applyProtection="1">
      <alignment horizontal="distributed" vertical="center"/>
      <protection/>
    </xf>
    <xf numFmtId="201" fontId="0" fillId="0" borderId="46" xfId="0" applyNumberFormat="1" applyFont="1" applyFill="1" applyBorder="1" applyAlignment="1" applyProtection="1">
      <alignment horizontal="center" vertical="center"/>
      <protection/>
    </xf>
    <xf numFmtId="201" fontId="0" fillId="0" borderId="46" xfId="0" applyNumberFormat="1" applyFont="1" applyFill="1" applyBorder="1" applyAlignment="1" applyProtection="1">
      <alignment horizontal="center" vertical="center" wrapText="1"/>
      <protection/>
    </xf>
    <xf numFmtId="201" fontId="0" fillId="0" borderId="23" xfId="0" applyNumberFormat="1" applyFont="1" applyFill="1" applyBorder="1" applyAlignment="1" applyProtection="1">
      <alignment horizontal="center" vertical="center"/>
      <protection/>
    </xf>
    <xf numFmtId="201" fontId="0" fillId="0" borderId="19" xfId="0" applyNumberFormat="1" applyFont="1" applyFill="1" applyBorder="1" applyAlignment="1">
      <alignment horizontal="center" vertical="center"/>
    </xf>
    <xf numFmtId="0" fontId="14" fillId="0" borderId="0" xfId="0" applyFont="1" applyFill="1" applyBorder="1" applyAlignment="1">
      <alignment horizontal="distributed" vertical="center"/>
    </xf>
    <xf numFmtId="0" fontId="14" fillId="0" borderId="18" xfId="0" applyFont="1" applyFill="1" applyBorder="1" applyAlignment="1">
      <alignment horizontal="distributed" vertical="center"/>
    </xf>
    <xf numFmtId="0" fontId="0" fillId="0" borderId="23" xfId="0" applyFont="1" applyFill="1" applyBorder="1" applyAlignment="1">
      <alignment horizontal="center" vertical="center"/>
    </xf>
    <xf numFmtId="0" fontId="6" fillId="0" borderId="21" xfId="0" applyFont="1" applyFill="1" applyBorder="1" applyAlignment="1" applyProtection="1" quotePrefix="1">
      <alignment horizontal="center" vertical="center"/>
      <protection/>
    </xf>
    <xf numFmtId="0" fontId="6" fillId="0" borderId="56" xfId="0" applyFont="1" applyFill="1" applyBorder="1" applyAlignment="1" applyProtection="1" quotePrefix="1">
      <alignment horizontal="center" vertical="center"/>
      <protection/>
    </xf>
    <xf numFmtId="0" fontId="6" fillId="0" borderId="0" xfId="0" applyFont="1" applyFill="1" applyBorder="1" applyAlignment="1" applyProtection="1" quotePrefix="1">
      <alignment horizontal="center" vertical="center"/>
      <protection/>
    </xf>
    <xf numFmtId="0" fontId="6" fillId="0" borderId="13" xfId="0" applyFont="1" applyFill="1" applyBorder="1" applyAlignment="1" applyProtection="1" quotePrefix="1">
      <alignment horizontal="center" vertical="center"/>
      <protection/>
    </xf>
    <xf numFmtId="0" fontId="0" fillId="0" borderId="0" xfId="0" applyFont="1" applyFill="1" applyAlignment="1">
      <alignment horizontal="distributed" vertical="center"/>
    </xf>
    <xf numFmtId="0" fontId="5" fillId="0" borderId="0" xfId="0" applyFont="1" applyFill="1" applyBorder="1" applyAlignment="1" applyProtection="1" quotePrefix="1">
      <alignment horizontal="center" vertical="center"/>
      <protection/>
    </xf>
    <xf numFmtId="0" fontId="5" fillId="0" borderId="13" xfId="0" applyFont="1" applyFill="1" applyBorder="1" applyAlignment="1" applyProtection="1" quotePrefix="1">
      <alignment horizontal="center" vertical="center"/>
      <protection/>
    </xf>
    <xf numFmtId="0" fontId="0" fillId="0" borderId="46" xfId="0" applyFont="1" applyFill="1" applyBorder="1" applyAlignment="1">
      <alignment horizontal="center" vertical="center"/>
    </xf>
    <xf numFmtId="0" fontId="0" fillId="0" borderId="57" xfId="0" applyFont="1" applyFill="1" applyBorder="1" applyAlignment="1">
      <alignment horizontal="right" vertic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37" xfId="0" applyFont="1" applyFill="1" applyBorder="1" applyAlignment="1">
      <alignment horizontal="center" vertical="center" wrapText="1"/>
    </xf>
    <xf numFmtId="193" fontId="0" fillId="0" borderId="46" xfId="0" applyNumberFormat="1" applyFont="1" applyFill="1" applyBorder="1" applyAlignment="1">
      <alignment horizontal="center" vertical="center"/>
    </xf>
    <xf numFmtId="193" fontId="0" fillId="0" borderId="48" xfId="0" applyNumberFormat="1" applyFont="1" applyFill="1" applyBorder="1" applyAlignment="1">
      <alignment horizontal="center" vertical="center"/>
    </xf>
    <xf numFmtId="201" fontId="0" fillId="0" borderId="46" xfId="0" applyNumberFormat="1" applyFont="1" applyFill="1" applyBorder="1" applyAlignment="1">
      <alignment horizontal="center" vertical="center"/>
    </xf>
    <xf numFmtId="201" fontId="0" fillId="0" borderId="48" xfId="0" applyNumberFormat="1" applyFont="1" applyFill="1" applyBorder="1" applyAlignment="1">
      <alignment horizontal="center" vertical="center"/>
    </xf>
    <xf numFmtId="0" fontId="17" fillId="0" borderId="0" xfId="0" applyFont="1"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 9"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4</xdr:row>
      <xdr:rowOff>85725</xdr:rowOff>
    </xdr:from>
    <xdr:to>
      <xdr:col>11</xdr:col>
      <xdr:colOff>9525</xdr:colOff>
      <xdr:row>49</xdr:row>
      <xdr:rowOff>161925</xdr:rowOff>
    </xdr:to>
    <xdr:sp>
      <xdr:nvSpPr>
        <xdr:cNvPr id="1" name="直線コネクタ 2"/>
        <xdr:cNvSpPr>
          <a:spLocks/>
        </xdr:cNvSpPr>
      </xdr:nvSpPr>
      <xdr:spPr>
        <a:xfrm>
          <a:off x="12344400" y="1057275"/>
          <a:ext cx="0" cy="118681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D68"/>
  <sheetViews>
    <sheetView showGridLines="0" tabSelected="1" zoomScalePageLayoutView="0" workbookViewId="0" topLeftCell="H16">
      <selection activeCell="A37" sqref="A37:P37"/>
    </sheetView>
  </sheetViews>
  <sheetFormatPr defaultColWidth="8.796875" defaultRowHeight="15"/>
  <cols>
    <col min="1" max="1" width="2.59765625" style="2" customWidth="1"/>
    <col min="2" max="2" width="34.59765625" style="2" customWidth="1"/>
    <col min="3" max="6" width="10.09765625" style="2" customWidth="1"/>
    <col min="7" max="8" width="10.09765625" style="8" customWidth="1"/>
    <col min="9" max="12" width="10.09765625" style="2" customWidth="1"/>
    <col min="13" max="13" width="10.09765625" style="9" customWidth="1"/>
    <col min="14" max="14" width="10.09765625" style="8" customWidth="1"/>
    <col min="15" max="16" width="11.09765625" style="2" customWidth="1"/>
    <col min="17" max="18" width="10.09765625" style="2" customWidth="1"/>
    <col min="19" max="19" width="10.09765625" style="9" customWidth="1"/>
    <col min="20" max="20" width="10.09765625" style="8" customWidth="1"/>
    <col min="21" max="16384" width="9" style="2" customWidth="1"/>
  </cols>
  <sheetData>
    <row r="1" spans="1:20" s="7" customFormat="1" ht="19.5" customHeight="1">
      <c r="A1" s="19" t="s">
        <v>317</v>
      </c>
      <c r="G1" s="20"/>
      <c r="H1" s="20"/>
      <c r="M1" s="21"/>
      <c r="N1" s="20"/>
      <c r="S1" s="21"/>
      <c r="T1" s="22" t="s">
        <v>318</v>
      </c>
    </row>
    <row r="2" spans="1:20" ht="24.75" customHeight="1">
      <c r="A2" s="256" t="s">
        <v>303</v>
      </c>
      <c r="B2" s="256"/>
      <c r="C2" s="256"/>
      <c r="D2" s="256"/>
      <c r="E2" s="256"/>
      <c r="F2" s="256"/>
      <c r="G2" s="256"/>
      <c r="H2" s="256"/>
      <c r="I2" s="256"/>
      <c r="J2" s="256"/>
      <c r="K2" s="256"/>
      <c r="L2" s="256"/>
      <c r="M2" s="256"/>
      <c r="N2" s="256"/>
      <c r="O2" s="256"/>
      <c r="P2" s="256"/>
      <c r="Q2" s="256"/>
      <c r="R2" s="256"/>
      <c r="S2" s="256"/>
      <c r="T2" s="256"/>
    </row>
    <row r="3" spans="1:20" ht="19.5" customHeight="1">
      <c r="A3" s="257" t="s">
        <v>336</v>
      </c>
      <c r="B3" s="257"/>
      <c r="C3" s="257"/>
      <c r="D3" s="257"/>
      <c r="E3" s="257"/>
      <c r="F3" s="257"/>
      <c r="G3" s="257"/>
      <c r="H3" s="257"/>
      <c r="I3" s="257"/>
      <c r="J3" s="257"/>
      <c r="K3" s="257"/>
      <c r="L3" s="257"/>
      <c r="M3" s="257"/>
      <c r="N3" s="257"/>
      <c r="O3" s="257"/>
      <c r="P3" s="257"/>
      <c r="Q3" s="257"/>
      <c r="R3" s="257"/>
      <c r="S3" s="257"/>
      <c r="T3" s="257"/>
    </row>
    <row r="4" spans="1:20" ht="19.5" customHeight="1">
      <c r="A4" s="258" t="s">
        <v>304</v>
      </c>
      <c r="B4" s="258"/>
      <c r="C4" s="258"/>
      <c r="D4" s="258"/>
      <c r="E4" s="258"/>
      <c r="F4" s="258"/>
      <c r="G4" s="258"/>
      <c r="H4" s="258"/>
      <c r="I4" s="258"/>
      <c r="J4" s="258"/>
      <c r="K4" s="258"/>
      <c r="L4" s="258"/>
      <c r="M4" s="258"/>
      <c r="N4" s="258"/>
      <c r="O4" s="258"/>
      <c r="P4" s="258"/>
      <c r="Q4" s="258"/>
      <c r="R4" s="258"/>
      <c r="S4" s="258"/>
      <c r="T4" s="258"/>
    </row>
    <row r="5" ht="18" customHeight="1" thickBot="1">
      <c r="T5" s="24" t="s">
        <v>152</v>
      </c>
    </row>
    <row r="6" spans="1:20" ht="15.75" customHeight="1">
      <c r="A6" s="259" t="s">
        <v>305</v>
      </c>
      <c r="B6" s="260"/>
      <c r="C6" s="265" t="s">
        <v>143</v>
      </c>
      <c r="D6" s="266"/>
      <c r="E6" s="266"/>
      <c r="F6" s="266"/>
      <c r="G6" s="266"/>
      <c r="H6" s="267"/>
      <c r="I6" s="265" t="s">
        <v>145</v>
      </c>
      <c r="J6" s="266"/>
      <c r="K6" s="266"/>
      <c r="L6" s="266"/>
      <c r="M6" s="266"/>
      <c r="N6" s="267"/>
      <c r="O6" s="268" t="s">
        <v>146</v>
      </c>
      <c r="P6" s="268"/>
      <c r="Q6" s="268"/>
      <c r="R6" s="268"/>
      <c r="S6" s="268"/>
      <c r="T6" s="268"/>
    </row>
    <row r="7" spans="1:20" ht="15.75" customHeight="1">
      <c r="A7" s="261"/>
      <c r="B7" s="262"/>
      <c r="C7" s="273" t="s">
        <v>191</v>
      </c>
      <c r="D7" s="273" t="s">
        <v>233</v>
      </c>
      <c r="E7" s="275" t="s">
        <v>147</v>
      </c>
      <c r="F7" s="275"/>
      <c r="G7" s="269" t="s">
        <v>192</v>
      </c>
      <c r="H7" s="276"/>
      <c r="I7" s="273" t="s">
        <v>191</v>
      </c>
      <c r="J7" s="273" t="s">
        <v>233</v>
      </c>
      <c r="K7" s="275" t="s">
        <v>147</v>
      </c>
      <c r="L7" s="275"/>
      <c r="M7" s="269" t="s">
        <v>192</v>
      </c>
      <c r="N7" s="276"/>
      <c r="O7" s="273" t="s">
        <v>191</v>
      </c>
      <c r="P7" s="273" t="s">
        <v>233</v>
      </c>
      <c r="Q7" s="275" t="s">
        <v>147</v>
      </c>
      <c r="R7" s="275"/>
      <c r="S7" s="269" t="s">
        <v>192</v>
      </c>
      <c r="T7" s="270"/>
    </row>
    <row r="8" spans="1:20" ht="15.75" customHeight="1">
      <c r="A8" s="263"/>
      <c r="B8" s="264"/>
      <c r="C8" s="274"/>
      <c r="D8" s="274"/>
      <c r="E8" s="25" t="s">
        <v>191</v>
      </c>
      <c r="F8" s="25" t="s">
        <v>234</v>
      </c>
      <c r="G8" s="27" t="s">
        <v>148</v>
      </c>
      <c r="H8" s="27" t="s">
        <v>149</v>
      </c>
      <c r="I8" s="274"/>
      <c r="J8" s="274"/>
      <c r="K8" s="25" t="s">
        <v>191</v>
      </c>
      <c r="L8" s="25" t="s">
        <v>233</v>
      </c>
      <c r="M8" s="28" t="s">
        <v>148</v>
      </c>
      <c r="N8" s="27" t="s">
        <v>149</v>
      </c>
      <c r="O8" s="274"/>
      <c r="P8" s="274"/>
      <c r="Q8" s="25" t="s">
        <v>191</v>
      </c>
      <c r="R8" s="25" t="s">
        <v>234</v>
      </c>
      <c r="S8" s="28" t="s">
        <v>239</v>
      </c>
      <c r="T8" s="29" t="s">
        <v>149</v>
      </c>
    </row>
    <row r="9" spans="2:20" ht="15.75" customHeight="1">
      <c r="B9" s="30"/>
      <c r="C9" s="31"/>
      <c r="D9" s="31"/>
      <c r="E9" s="31"/>
      <c r="F9" s="31"/>
      <c r="G9" s="208"/>
      <c r="H9" s="24"/>
      <c r="I9" s="209"/>
      <c r="J9" s="209"/>
      <c r="K9" s="31"/>
      <c r="L9" s="31"/>
      <c r="M9" s="210"/>
      <c r="N9" s="24"/>
      <c r="O9" s="209"/>
      <c r="P9" s="209"/>
      <c r="Q9" s="209"/>
      <c r="R9" s="209"/>
      <c r="S9" s="210"/>
      <c r="T9" s="24"/>
    </row>
    <row r="10" spans="1:20" ht="15.75" customHeight="1">
      <c r="A10" s="277" t="s">
        <v>150</v>
      </c>
      <c r="B10" s="278"/>
      <c r="C10" s="34">
        <v>12028</v>
      </c>
      <c r="D10" s="34">
        <v>12547</v>
      </c>
      <c r="E10" s="35" t="s">
        <v>4</v>
      </c>
      <c r="F10" s="35" t="s">
        <v>4</v>
      </c>
      <c r="G10" s="36">
        <f aca="true" t="shared" si="0" ref="G10:G19">+D10-C10</f>
        <v>519</v>
      </c>
      <c r="H10" s="37">
        <f aca="true" t="shared" si="1" ref="H10:H19">(+D10/C10-1)*100</f>
        <v>4.314931825739943</v>
      </c>
      <c r="I10" s="34">
        <v>81059</v>
      </c>
      <c r="J10" s="34">
        <v>92104</v>
      </c>
      <c r="K10" s="35" t="s">
        <v>4</v>
      </c>
      <c r="L10" s="35" t="s">
        <v>4</v>
      </c>
      <c r="M10" s="36">
        <f aca="true" t="shared" si="2" ref="M10:M19">+J10-I10</f>
        <v>11045</v>
      </c>
      <c r="N10" s="37">
        <f>(+J10/I10-1)*100</f>
        <v>13.62587744729149</v>
      </c>
      <c r="O10" s="34">
        <v>3348840</v>
      </c>
      <c r="P10" s="34">
        <v>4008457</v>
      </c>
      <c r="Q10" s="35" t="s">
        <v>4</v>
      </c>
      <c r="R10" s="35" t="s">
        <v>4</v>
      </c>
      <c r="S10" s="36">
        <f>+P10-O10</f>
        <v>659617</v>
      </c>
      <c r="T10" s="37">
        <f>(+P10/O10-1)*100</f>
        <v>19.696880113711025</v>
      </c>
    </row>
    <row r="11" spans="1:20" ht="15.75" customHeight="1">
      <c r="A11" s="38"/>
      <c r="B11" s="39"/>
      <c r="C11" s="40"/>
      <c r="D11" s="34"/>
      <c r="E11" s="38"/>
      <c r="F11" s="38"/>
      <c r="G11" s="41"/>
      <c r="H11" s="42"/>
      <c r="I11" s="40"/>
      <c r="J11" s="38"/>
      <c r="K11" s="38"/>
      <c r="L11" s="38"/>
      <c r="M11" s="41"/>
      <c r="N11" s="42"/>
      <c r="O11" s="40"/>
      <c r="P11" s="38"/>
      <c r="Q11" s="38"/>
      <c r="R11" s="38"/>
      <c r="S11" s="41"/>
      <c r="T11" s="42"/>
    </row>
    <row r="12" spans="1:20" ht="15.75" customHeight="1">
      <c r="A12" s="277" t="s">
        <v>151</v>
      </c>
      <c r="B12" s="278"/>
      <c r="C12" s="34">
        <v>3157</v>
      </c>
      <c r="D12" s="34">
        <v>3288</v>
      </c>
      <c r="E12" s="43">
        <v>100</v>
      </c>
      <c r="F12" s="43">
        <v>100</v>
      </c>
      <c r="G12" s="36">
        <f t="shared" si="0"/>
        <v>131</v>
      </c>
      <c r="H12" s="37">
        <f t="shared" si="1"/>
        <v>4.149509027557818</v>
      </c>
      <c r="I12" s="34">
        <v>26823</v>
      </c>
      <c r="J12" s="34">
        <v>29710</v>
      </c>
      <c r="K12" s="43">
        <v>100</v>
      </c>
      <c r="L12" s="43">
        <v>100</v>
      </c>
      <c r="M12" s="36">
        <f t="shared" si="2"/>
        <v>2887</v>
      </c>
      <c r="N12" s="37">
        <f>(+J12/I12-1)*100</f>
        <v>10.763151027103612</v>
      </c>
      <c r="O12" s="34">
        <v>2291271</v>
      </c>
      <c r="P12" s="34">
        <v>2716985</v>
      </c>
      <c r="Q12" s="43">
        <v>100</v>
      </c>
      <c r="R12" s="43">
        <v>100</v>
      </c>
      <c r="S12" s="36">
        <f>+P12-O12</f>
        <v>425714</v>
      </c>
      <c r="T12" s="37">
        <f>(+P12/O12-1)*100</f>
        <v>18.579818799260316</v>
      </c>
    </row>
    <row r="13" spans="1:20" ht="15.75" customHeight="1">
      <c r="A13" s="38"/>
      <c r="B13" s="39"/>
      <c r="C13" s="40"/>
      <c r="D13" s="40"/>
      <c r="E13" s="38"/>
      <c r="F13" s="44"/>
      <c r="G13" s="36"/>
      <c r="H13" s="37"/>
      <c r="I13" s="40"/>
      <c r="K13" s="38"/>
      <c r="L13" s="44"/>
      <c r="M13" s="36"/>
      <c r="N13" s="37"/>
      <c r="O13" s="40"/>
      <c r="Q13" s="38"/>
      <c r="R13" s="44"/>
      <c r="S13" s="36"/>
      <c r="T13" s="37"/>
    </row>
    <row r="14" spans="1:20" ht="15.75" customHeight="1">
      <c r="A14" s="38"/>
      <c r="B14" s="45" t="s">
        <v>193</v>
      </c>
      <c r="C14" s="211">
        <v>14</v>
      </c>
      <c r="D14" s="211">
        <v>7</v>
      </c>
      <c r="E14" s="46">
        <f>+C14/C12*100</f>
        <v>0.4434589800443459</v>
      </c>
      <c r="F14" s="46">
        <f>+D14/D12*100</f>
        <v>0.21289537712895376</v>
      </c>
      <c r="G14" s="212">
        <f t="shared" si="0"/>
        <v>-7</v>
      </c>
      <c r="H14" s="47">
        <f t="shared" si="1"/>
        <v>-50</v>
      </c>
      <c r="I14" s="211">
        <v>165</v>
      </c>
      <c r="J14" s="9">
        <v>103</v>
      </c>
      <c r="K14" s="46">
        <f>+I14/I12*100</f>
        <v>0.615143719941841</v>
      </c>
      <c r="L14" s="46">
        <f>+J14/J12*100</f>
        <v>0.3466846179737462</v>
      </c>
      <c r="M14" s="212">
        <f t="shared" si="2"/>
        <v>-62</v>
      </c>
      <c r="N14" s="47">
        <f aca="true" t="shared" si="3" ref="N14:N19">(+J14/I14-1)*100</f>
        <v>-37.57575757575757</v>
      </c>
      <c r="O14" s="211">
        <v>6741</v>
      </c>
      <c r="P14" s="9">
        <v>16868</v>
      </c>
      <c r="Q14" s="46">
        <f>+O14/O12*100</f>
        <v>0.29420352284823575</v>
      </c>
      <c r="R14" s="46">
        <f>+P14/P12*100</f>
        <v>0.6208352272831834</v>
      </c>
      <c r="S14" s="212">
        <f aca="true" t="shared" si="4" ref="S14:S19">+P14-O14</f>
        <v>10127</v>
      </c>
      <c r="T14" s="47">
        <f aca="true" t="shared" si="5" ref="T14:T19">(+P14/O14-1)*100</f>
        <v>150.22993621124462</v>
      </c>
    </row>
    <row r="15" spans="1:20" ht="15.75" customHeight="1">
      <c r="A15" s="38"/>
      <c r="B15" s="45" t="s">
        <v>194</v>
      </c>
      <c r="C15" s="211">
        <v>202</v>
      </c>
      <c r="D15" s="211">
        <v>189</v>
      </c>
      <c r="E15" s="46">
        <f>+C15/C12*100</f>
        <v>6.398479569211276</v>
      </c>
      <c r="F15" s="46">
        <f>+D15/D12*100</f>
        <v>5.748175182481752</v>
      </c>
      <c r="G15" s="212">
        <f t="shared" si="0"/>
        <v>-13</v>
      </c>
      <c r="H15" s="47">
        <f t="shared" si="1"/>
        <v>-6.435643564356431</v>
      </c>
      <c r="I15" s="211">
        <v>1269</v>
      </c>
      <c r="J15" s="9">
        <v>1131</v>
      </c>
      <c r="K15" s="46">
        <f>+I15/I12*100</f>
        <v>4.731014427916341</v>
      </c>
      <c r="L15" s="46">
        <f>+J15/J12*100</f>
        <v>3.806799057556378</v>
      </c>
      <c r="M15" s="212">
        <f t="shared" si="2"/>
        <v>-138</v>
      </c>
      <c r="N15" s="47">
        <f t="shared" si="3"/>
        <v>-10.874704491725772</v>
      </c>
      <c r="O15" s="211">
        <v>91776</v>
      </c>
      <c r="P15" s="9">
        <v>87805</v>
      </c>
      <c r="Q15" s="46">
        <f>+O15/O12*100</f>
        <v>4.00546247039307</v>
      </c>
      <c r="R15" s="46">
        <f>+P15/P12*100</f>
        <v>3.2317072048612707</v>
      </c>
      <c r="S15" s="212">
        <f t="shared" si="4"/>
        <v>-3971</v>
      </c>
      <c r="T15" s="47">
        <f t="shared" si="5"/>
        <v>-4.3268392608089234</v>
      </c>
    </row>
    <row r="16" spans="1:20" ht="15.75" customHeight="1">
      <c r="A16" s="38"/>
      <c r="B16" s="45" t="s">
        <v>195</v>
      </c>
      <c r="C16" s="211">
        <v>704</v>
      </c>
      <c r="D16" s="211">
        <v>656</v>
      </c>
      <c r="E16" s="46">
        <f>+C16/C12*100</f>
        <v>22.299651567944252</v>
      </c>
      <c r="F16" s="46">
        <f>+D16/D12*100</f>
        <v>19.951338199513383</v>
      </c>
      <c r="G16" s="212">
        <f t="shared" si="0"/>
        <v>-48</v>
      </c>
      <c r="H16" s="47">
        <f t="shared" si="1"/>
        <v>-6.818181818181824</v>
      </c>
      <c r="I16" s="211">
        <v>7233</v>
      </c>
      <c r="J16" s="9">
        <v>6646</v>
      </c>
      <c r="K16" s="46">
        <f>+I16/I12*100</f>
        <v>26.965663795995976</v>
      </c>
      <c r="L16" s="46">
        <f>+J16/J12*100</f>
        <v>22.36957253450017</v>
      </c>
      <c r="M16" s="212">
        <f t="shared" si="2"/>
        <v>-587</v>
      </c>
      <c r="N16" s="47">
        <f t="shared" si="3"/>
        <v>-8.115581363196455</v>
      </c>
      <c r="O16" s="211">
        <v>703588</v>
      </c>
      <c r="P16" s="9">
        <v>804474</v>
      </c>
      <c r="Q16" s="46">
        <f>+O16/O12*100</f>
        <v>30.70732357717616</v>
      </c>
      <c r="R16" s="46">
        <f>+P16/P12*100</f>
        <v>29.609070348198465</v>
      </c>
      <c r="S16" s="212">
        <f t="shared" si="4"/>
        <v>100886</v>
      </c>
      <c r="T16" s="47">
        <f t="shared" si="5"/>
        <v>14.338789177757437</v>
      </c>
    </row>
    <row r="17" spans="1:20" ht="15.75" customHeight="1">
      <c r="A17" s="38"/>
      <c r="B17" s="45" t="s">
        <v>196</v>
      </c>
      <c r="C17" s="211">
        <v>697</v>
      </c>
      <c r="D17" s="211">
        <v>722</v>
      </c>
      <c r="E17" s="46">
        <f>+C17/C12*100</f>
        <v>22.07792207792208</v>
      </c>
      <c r="F17" s="46">
        <f>+D17/D12*100</f>
        <v>21.958637469586375</v>
      </c>
      <c r="G17" s="212">
        <f t="shared" si="0"/>
        <v>25</v>
      </c>
      <c r="H17" s="47">
        <f t="shared" si="1"/>
        <v>3.5868005738880937</v>
      </c>
      <c r="I17" s="211">
        <v>5258</v>
      </c>
      <c r="J17" s="9">
        <v>5959</v>
      </c>
      <c r="K17" s="46">
        <f>+I17/I12*100</f>
        <v>19.602579875479996</v>
      </c>
      <c r="L17" s="46">
        <f>+J17/J12*100</f>
        <v>20.057219791316054</v>
      </c>
      <c r="M17" s="212">
        <f t="shared" si="2"/>
        <v>701</v>
      </c>
      <c r="N17" s="47">
        <f t="shared" si="3"/>
        <v>13.332065424115624</v>
      </c>
      <c r="O17" s="211">
        <v>563531</v>
      </c>
      <c r="P17" s="9">
        <v>577431</v>
      </c>
      <c r="Q17" s="46">
        <f>+O17/O12*100</f>
        <v>24.594690021389876</v>
      </c>
      <c r="R17" s="46">
        <f>+P17/P12*100</f>
        <v>21.2526384945077</v>
      </c>
      <c r="S17" s="212">
        <f t="shared" si="4"/>
        <v>13900</v>
      </c>
      <c r="T17" s="47">
        <f t="shared" si="5"/>
        <v>2.4665901254766753</v>
      </c>
    </row>
    <row r="18" spans="1:20" ht="15.75" customHeight="1">
      <c r="A18" s="38"/>
      <c r="B18" s="45" t="s">
        <v>197</v>
      </c>
      <c r="C18" s="211">
        <v>846</v>
      </c>
      <c r="D18" s="211">
        <v>978</v>
      </c>
      <c r="E18" s="46">
        <f>+C18/C12*100</f>
        <v>26.79759265125119</v>
      </c>
      <c r="F18" s="46">
        <f>+D18/D12*100</f>
        <v>29.744525547445257</v>
      </c>
      <c r="G18" s="212">
        <f t="shared" si="0"/>
        <v>132</v>
      </c>
      <c r="H18" s="47">
        <f t="shared" si="1"/>
        <v>15.602836879432624</v>
      </c>
      <c r="I18" s="211">
        <v>7184</v>
      </c>
      <c r="J18" s="9">
        <v>9147</v>
      </c>
      <c r="K18" s="46">
        <f>+I18/I12*100</f>
        <v>26.78298475189203</v>
      </c>
      <c r="L18" s="46">
        <f>+J18/J12*100</f>
        <v>30.78761359811511</v>
      </c>
      <c r="M18" s="212">
        <f t="shared" si="2"/>
        <v>1963</v>
      </c>
      <c r="N18" s="47">
        <f t="shared" si="3"/>
        <v>27.324610244988868</v>
      </c>
      <c r="O18" s="211">
        <v>510576</v>
      </c>
      <c r="P18" s="9">
        <v>737389</v>
      </c>
      <c r="Q18" s="46">
        <f>+O18/O12*100</f>
        <v>22.283527352286132</v>
      </c>
      <c r="R18" s="46">
        <f>+P18/P12*100</f>
        <v>27.139973168788195</v>
      </c>
      <c r="S18" s="212">
        <f t="shared" si="4"/>
        <v>226813</v>
      </c>
      <c r="T18" s="47">
        <f t="shared" si="5"/>
        <v>44.42296543511641</v>
      </c>
    </row>
    <row r="19" spans="1:20" ht="15.75" customHeight="1">
      <c r="A19" s="38"/>
      <c r="B19" s="45" t="s">
        <v>198</v>
      </c>
      <c r="C19" s="211">
        <v>694</v>
      </c>
      <c r="D19" s="211">
        <v>736</v>
      </c>
      <c r="E19" s="46">
        <f>+C19/C12*100</f>
        <v>21.98289515362686</v>
      </c>
      <c r="F19" s="46">
        <f>+D19/D12*100</f>
        <v>22.38442822384428</v>
      </c>
      <c r="G19" s="212">
        <f t="shared" si="0"/>
        <v>42</v>
      </c>
      <c r="H19" s="47">
        <f t="shared" si="1"/>
        <v>6.051873198847257</v>
      </c>
      <c r="I19" s="211">
        <v>5714</v>
      </c>
      <c r="J19" s="9">
        <v>6724</v>
      </c>
      <c r="K19" s="46">
        <f>+I19/I12*100</f>
        <v>21.302613428773814</v>
      </c>
      <c r="L19" s="46">
        <f>+J19/J12*100</f>
        <v>22.632110400538537</v>
      </c>
      <c r="M19" s="212">
        <f t="shared" si="2"/>
        <v>1010</v>
      </c>
      <c r="N19" s="47">
        <f t="shared" si="3"/>
        <v>17.675883794189716</v>
      </c>
      <c r="O19" s="211">
        <v>415059</v>
      </c>
      <c r="P19" s="9">
        <v>493017</v>
      </c>
      <c r="Q19" s="46">
        <f>+O19/O12*100</f>
        <v>18.114793055906524</v>
      </c>
      <c r="R19" s="46">
        <f>+P19/P12*100</f>
        <v>18.14573875085803</v>
      </c>
      <c r="S19" s="212">
        <f t="shared" si="4"/>
        <v>77958</v>
      </c>
      <c r="T19" s="47">
        <f t="shared" si="5"/>
        <v>18.782389973473656</v>
      </c>
    </row>
    <row r="20" spans="1:20" ht="15.75" customHeight="1">
      <c r="A20" s="38"/>
      <c r="B20" s="39"/>
      <c r="C20" s="40"/>
      <c r="D20" s="40"/>
      <c r="E20" s="38"/>
      <c r="F20" s="44"/>
      <c r="G20" s="36"/>
      <c r="H20" s="37"/>
      <c r="I20" s="40"/>
      <c r="K20" s="38"/>
      <c r="L20" s="44"/>
      <c r="M20" s="36"/>
      <c r="N20" s="37"/>
      <c r="O20" s="40"/>
      <c r="Q20" s="38"/>
      <c r="R20" s="44"/>
      <c r="S20" s="36"/>
      <c r="T20" s="37"/>
    </row>
    <row r="21" spans="2:20" ht="15.75" customHeight="1">
      <c r="B21" s="45"/>
      <c r="C21" s="209"/>
      <c r="D21" s="211"/>
      <c r="E21" s="48"/>
      <c r="F21" s="48"/>
      <c r="G21" s="41"/>
      <c r="H21" s="49"/>
      <c r="I21" s="209"/>
      <c r="J21" s="9"/>
      <c r="K21" s="50"/>
      <c r="L21" s="48"/>
      <c r="M21" s="41"/>
      <c r="N21" s="49"/>
      <c r="O21" s="209"/>
      <c r="P21" s="9"/>
      <c r="Q21" s="51"/>
      <c r="R21" s="48"/>
      <c r="S21" s="41"/>
      <c r="T21" s="49"/>
    </row>
    <row r="22" spans="1:20" ht="15.75" customHeight="1">
      <c r="A22" s="277" t="s">
        <v>110</v>
      </c>
      <c r="B22" s="278"/>
      <c r="C22" s="34">
        <v>8871</v>
      </c>
      <c r="D22" s="34">
        <v>9259</v>
      </c>
      <c r="E22" s="43">
        <v>100</v>
      </c>
      <c r="F22" s="43">
        <v>100</v>
      </c>
      <c r="G22" s="36">
        <f>+D22-C22</f>
        <v>388</v>
      </c>
      <c r="H22" s="37">
        <f>(+D22/C22-1)*100</f>
        <v>4.373802277082639</v>
      </c>
      <c r="I22" s="34">
        <v>54236</v>
      </c>
      <c r="J22" s="52">
        <v>62394</v>
      </c>
      <c r="K22" s="43">
        <v>100</v>
      </c>
      <c r="L22" s="43">
        <v>100</v>
      </c>
      <c r="M22" s="36">
        <f aca="true" t="shared" si="6" ref="M22:M29">+J22-I22</f>
        <v>8158</v>
      </c>
      <c r="N22" s="37">
        <f aca="true" t="shared" si="7" ref="N22:N29">(+J22/I22-1)*100</f>
        <v>15.041669739656328</v>
      </c>
      <c r="O22" s="34">
        <v>1057569</v>
      </c>
      <c r="P22" s="34">
        <v>1291472</v>
      </c>
      <c r="Q22" s="43">
        <v>100</v>
      </c>
      <c r="R22" s="43">
        <v>100</v>
      </c>
      <c r="S22" s="36">
        <f aca="true" t="shared" si="8" ref="S22:S29">+P22-O22</f>
        <v>233903</v>
      </c>
      <c r="T22" s="37">
        <f aca="true" t="shared" si="9" ref="T22:T29">(+P22/O22-1)*100</f>
        <v>22.1170438997361</v>
      </c>
    </row>
    <row r="23" spans="1:20" ht="15.75" customHeight="1">
      <c r="A23" s="32"/>
      <c r="B23" s="33"/>
      <c r="C23" s="34"/>
      <c r="D23" s="34"/>
      <c r="E23" s="43"/>
      <c r="F23" s="43"/>
      <c r="G23" s="36"/>
      <c r="H23" s="53"/>
      <c r="I23" s="34"/>
      <c r="J23" s="52"/>
      <c r="K23" s="43"/>
      <c r="L23" s="43"/>
      <c r="M23" s="36"/>
      <c r="N23" s="53"/>
      <c r="O23" s="34"/>
      <c r="P23" s="34"/>
      <c r="Q23" s="43"/>
      <c r="R23" s="43"/>
      <c r="S23" s="36"/>
      <c r="T23" s="53"/>
    </row>
    <row r="24" spans="2:20" ht="15.75" customHeight="1">
      <c r="B24" s="45" t="s">
        <v>111</v>
      </c>
      <c r="C24" s="213">
        <v>35</v>
      </c>
      <c r="D24" s="209">
        <v>27</v>
      </c>
      <c r="E24" s="54">
        <v>0.3945440198399279</v>
      </c>
      <c r="F24" s="46">
        <f>+D24/D22*100</f>
        <v>0.2916081650286208</v>
      </c>
      <c r="G24" s="212">
        <f aca="true" t="shared" si="10" ref="G24:G29">+D24-C24</f>
        <v>-8</v>
      </c>
      <c r="H24" s="47">
        <f aca="true" t="shared" si="11" ref="H24:H29">(+D24/C24-1)*100</f>
        <v>-22.857142857142854</v>
      </c>
      <c r="I24" s="214">
        <v>3624</v>
      </c>
      <c r="J24" s="9">
        <v>3360</v>
      </c>
      <c r="K24" s="51">
        <v>6.681908695331513</v>
      </c>
      <c r="L24" s="46">
        <f>+J24/J22*100</f>
        <v>5.385133185883258</v>
      </c>
      <c r="M24" s="212">
        <f t="shared" si="6"/>
        <v>-264</v>
      </c>
      <c r="N24" s="47">
        <f t="shared" si="7"/>
        <v>-7.284768211920534</v>
      </c>
      <c r="O24" s="214">
        <v>103018</v>
      </c>
      <c r="P24" s="9">
        <v>116398</v>
      </c>
      <c r="Q24" s="51">
        <v>9.741019262100156</v>
      </c>
      <c r="R24" s="46">
        <f>+P24/P22*100</f>
        <v>9.012816383165875</v>
      </c>
      <c r="S24" s="212">
        <f t="shared" si="8"/>
        <v>13380</v>
      </c>
      <c r="T24" s="47">
        <f t="shared" si="9"/>
        <v>12.988021510803938</v>
      </c>
    </row>
    <row r="25" spans="2:20" ht="15.75" customHeight="1">
      <c r="B25" s="45" t="s">
        <v>112</v>
      </c>
      <c r="C25" s="213">
        <v>1251</v>
      </c>
      <c r="D25" s="209">
        <v>1300</v>
      </c>
      <c r="E25" s="54">
        <v>14.102130537707136</v>
      </c>
      <c r="F25" s="46">
        <f>+D25/D22*100</f>
        <v>14.040393131007667</v>
      </c>
      <c r="G25" s="212">
        <f t="shared" si="10"/>
        <v>49</v>
      </c>
      <c r="H25" s="47">
        <f t="shared" si="11"/>
        <v>3.9168665067945696</v>
      </c>
      <c r="I25" s="214">
        <v>5137</v>
      </c>
      <c r="J25" s="9">
        <v>5293</v>
      </c>
      <c r="K25" s="51">
        <v>9.471568699756618</v>
      </c>
      <c r="L25" s="46">
        <f>+J25/J22*100</f>
        <v>8.483187485976215</v>
      </c>
      <c r="M25" s="212">
        <f t="shared" si="6"/>
        <v>156</v>
      </c>
      <c r="N25" s="47">
        <f t="shared" si="7"/>
        <v>3.0367919018882583</v>
      </c>
      <c r="O25" s="214">
        <v>84473</v>
      </c>
      <c r="P25" s="9">
        <v>82117</v>
      </c>
      <c r="Q25" s="51">
        <v>7.987469375520652</v>
      </c>
      <c r="R25" s="46">
        <f>+P25/P22*100</f>
        <v>6.358403434220797</v>
      </c>
      <c r="S25" s="212">
        <f t="shared" si="8"/>
        <v>-2356</v>
      </c>
      <c r="T25" s="47">
        <f t="shared" si="9"/>
        <v>-2.7890568584044595</v>
      </c>
    </row>
    <row r="26" spans="2:20" ht="15.75" customHeight="1">
      <c r="B26" s="45" t="s">
        <v>113</v>
      </c>
      <c r="C26" s="213">
        <v>2792</v>
      </c>
      <c r="D26" s="209">
        <v>2839</v>
      </c>
      <c r="E26" s="54">
        <v>31.4733400969451</v>
      </c>
      <c r="F26" s="46">
        <f>+D26/D22*100</f>
        <v>30.66205853763905</v>
      </c>
      <c r="G26" s="212">
        <f t="shared" si="10"/>
        <v>47</v>
      </c>
      <c r="H26" s="47">
        <f t="shared" si="11"/>
        <v>1.6833810888252199</v>
      </c>
      <c r="I26" s="214">
        <v>18715</v>
      </c>
      <c r="J26" s="9">
        <v>22205</v>
      </c>
      <c r="K26" s="51">
        <v>34.50660078176856</v>
      </c>
      <c r="L26" s="46">
        <f>+J26/J22*100</f>
        <v>35.588357854921945</v>
      </c>
      <c r="M26" s="212">
        <f t="shared" si="6"/>
        <v>3490</v>
      </c>
      <c r="N26" s="47">
        <f t="shared" si="7"/>
        <v>18.648143200641186</v>
      </c>
      <c r="O26" s="214">
        <v>285829</v>
      </c>
      <c r="P26" s="9">
        <v>348982</v>
      </c>
      <c r="Q26" s="51">
        <v>27.026983582158703</v>
      </c>
      <c r="R26" s="46">
        <f>+P26/P22*100</f>
        <v>27.022033772315623</v>
      </c>
      <c r="S26" s="212">
        <f t="shared" si="8"/>
        <v>63153</v>
      </c>
      <c r="T26" s="47">
        <f t="shared" si="9"/>
        <v>22.094678986386974</v>
      </c>
    </row>
    <row r="27" spans="2:20" ht="15.75" customHeight="1">
      <c r="B27" s="45" t="s">
        <v>157</v>
      </c>
      <c r="C27" s="213">
        <v>1217</v>
      </c>
      <c r="D27" s="211">
        <v>1348</v>
      </c>
      <c r="E27" s="54">
        <v>13.718859204148348</v>
      </c>
      <c r="F27" s="46">
        <f>+D27/D22*100</f>
        <v>14.558807646614106</v>
      </c>
      <c r="G27" s="212">
        <f t="shared" si="10"/>
        <v>131</v>
      </c>
      <c r="H27" s="47">
        <f t="shared" si="11"/>
        <v>10.76417419884963</v>
      </c>
      <c r="I27" s="214">
        <v>6925</v>
      </c>
      <c r="J27" s="9">
        <v>8320</v>
      </c>
      <c r="K27" s="51">
        <v>12.768271996459916</v>
      </c>
      <c r="L27" s="46">
        <f>+J27/J22*100</f>
        <v>13.3346155079014</v>
      </c>
      <c r="M27" s="212">
        <f t="shared" si="6"/>
        <v>1395</v>
      </c>
      <c r="N27" s="47">
        <f t="shared" si="7"/>
        <v>20.144404332129962</v>
      </c>
      <c r="O27" s="214">
        <v>178761</v>
      </c>
      <c r="P27" s="9">
        <v>262318</v>
      </c>
      <c r="Q27" s="51">
        <v>16.903010583706596</v>
      </c>
      <c r="R27" s="46">
        <f>+P27/P22*100</f>
        <v>20.31155146995057</v>
      </c>
      <c r="S27" s="212">
        <f t="shared" si="8"/>
        <v>83557</v>
      </c>
      <c r="T27" s="47">
        <f t="shared" si="9"/>
        <v>46.742298376044</v>
      </c>
    </row>
    <row r="28" spans="1:20" ht="15.75" customHeight="1">
      <c r="A28" s="3"/>
      <c r="B28" s="45" t="s">
        <v>114</v>
      </c>
      <c r="C28" s="213">
        <v>3300</v>
      </c>
      <c r="D28" s="215">
        <v>3475</v>
      </c>
      <c r="E28" s="54">
        <v>37.19986472776463</v>
      </c>
      <c r="F28" s="46">
        <f>+D28/D22*100</f>
        <v>37.53105086942434</v>
      </c>
      <c r="G28" s="212">
        <f t="shared" si="10"/>
        <v>175</v>
      </c>
      <c r="H28" s="47">
        <f t="shared" si="11"/>
        <v>5.303030303030298</v>
      </c>
      <c r="I28" s="214">
        <v>18460</v>
      </c>
      <c r="J28" s="10">
        <v>21482</v>
      </c>
      <c r="K28" s="54">
        <v>34.036433365292424</v>
      </c>
      <c r="L28" s="46">
        <f>+J28/J22*100</f>
        <v>34.429592589030996</v>
      </c>
      <c r="M28" s="212">
        <f t="shared" si="6"/>
        <v>3022</v>
      </c>
      <c r="N28" s="47">
        <f t="shared" si="7"/>
        <v>16.37053087757314</v>
      </c>
      <c r="O28" s="214">
        <v>355400</v>
      </c>
      <c r="P28" s="10">
        <v>429309</v>
      </c>
      <c r="Q28" s="54">
        <v>33.60537232086039</v>
      </c>
      <c r="R28" s="46">
        <f>+P28/P22*100</f>
        <v>33.241835672782685</v>
      </c>
      <c r="S28" s="212">
        <f t="shared" si="8"/>
        <v>73909</v>
      </c>
      <c r="T28" s="47">
        <f t="shared" si="9"/>
        <v>20.796004501969612</v>
      </c>
    </row>
    <row r="29" spans="1:20" ht="15.75" customHeight="1">
      <c r="A29" s="55"/>
      <c r="B29" s="56" t="s">
        <v>158</v>
      </c>
      <c r="C29" s="216">
        <v>276</v>
      </c>
      <c r="D29" s="217">
        <v>270</v>
      </c>
      <c r="E29" s="57">
        <v>3.1112614135948595</v>
      </c>
      <c r="F29" s="58">
        <f>+D29/D22*100</f>
        <v>2.916081650286208</v>
      </c>
      <c r="G29" s="218">
        <f t="shared" si="10"/>
        <v>-6</v>
      </c>
      <c r="H29" s="59">
        <f t="shared" si="11"/>
        <v>-2.1739130434782594</v>
      </c>
      <c r="I29" s="219">
        <v>1375</v>
      </c>
      <c r="J29" s="60">
        <v>1734</v>
      </c>
      <c r="K29" s="57">
        <v>2.535216461390958</v>
      </c>
      <c r="L29" s="58">
        <f>+J29/J22*100</f>
        <v>2.7791133762861815</v>
      </c>
      <c r="M29" s="218">
        <f t="shared" si="6"/>
        <v>359</v>
      </c>
      <c r="N29" s="59">
        <f t="shared" si="7"/>
        <v>26.109090909090902</v>
      </c>
      <c r="O29" s="219">
        <v>50088</v>
      </c>
      <c r="P29" s="60">
        <v>52348</v>
      </c>
      <c r="Q29" s="57">
        <v>4.736239432131615</v>
      </c>
      <c r="R29" s="58">
        <f>+P29/P22*100</f>
        <v>4.053359267564454</v>
      </c>
      <c r="S29" s="218">
        <f t="shared" si="8"/>
        <v>2260</v>
      </c>
      <c r="T29" s="59">
        <f t="shared" si="9"/>
        <v>4.512058776553274</v>
      </c>
    </row>
    <row r="30" spans="1:10" ht="14.25">
      <c r="A30" s="2" t="s">
        <v>219</v>
      </c>
      <c r="J30" s="61"/>
    </row>
    <row r="31" spans="1:10" ht="14.25">
      <c r="A31" s="2" t="s">
        <v>199</v>
      </c>
      <c r="J31" s="61"/>
    </row>
    <row r="32" spans="1:10" ht="14.25">
      <c r="A32" s="2" t="s">
        <v>200</v>
      </c>
      <c r="J32" s="61"/>
    </row>
    <row r="33" spans="1:10" ht="14.25">
      <c r="A33" s="2" t="s">
        <v>306</v>
      </c>
      <c r="J33" s="61"/>
    </row>
    <row r="34" spans="1:10" ht="14.25">
      <c r="A34" s="2" t="s">
        <v>201</v>
      </c>
      <c r="J34" s="61"/>
    </row>
    <row r="35" ht="14.25">
      <c r="A35" s="2" t="s">
        <v>246</v>
      </c>
    </row>
    <row r="37" spans="1:20" ht="17.25">
      <c r="A37" s="257" t="s">
        <v>337</v>
      </c>
      <c r="B37" s="257"/>
      <c r="C37" s="257"/>
      <c r="D37" s="257"/>
      <c r="E37" s="257"/>
      <c r="F37" s="257"/>
      <c r="G37" s="257"/>
      <c r="H37" s="257"/>
      <c r="I37" s="257"/>
      <c r="J37" s="257"/>
      <c r="K37" s="257"/>
      <c r="L37" s="257"/>
      <c r="M37" s="257"/>
      <c r="N37" s="257"/>
      <c r="O37" s="257"/>
      <c r="P37" s="257"/>
      <c r="Q37" s="62"/>
      <c r="R37" s="62"/>
      <c r="S37" s="62"/>
      <c r="T37" s="62"/>
    </row>
    <row r="38" spans="1:20" ht="19.5" customHeight="1">
      <c r="A38" s="279" t="s">
        <v>307</v>
      </c>
      <c r="B38" s="279"/>
      <c r="C38" s="279"/>
      <c r="D38" s="279"/>
      <c r="E38" s="279"/>
      <c r="F38" s="279"/>
      <c r="G38" s="279"/>
      <c r="H38" s="279"/>
      <c r="I38" s="279"/>
      <c r="J38" s="279"/>
      <c r="K38" s="279"/>
      <c r="L38" s="279"/>
      <c r="M38" s="279"/>
      <c r="N38" s="279"/>
      <c r="O38" s="279"/>
      <c r="P38" s="279"/>
      <c r="Q38" s="63"/>
      <c r="R38" s="63"/>
      <c r="S38" s="64"/>
      <c r="T38" s="65"/>
    </row>
    <row r="39" spans="17:21" ht="19.5" customHeight="1" thickBot="1">
      <c r="Q39" s="66"/>
      <c r="R39" s="66"/>
      <c r="S39" s="67"/>
      <c r="T39" s="68"/>
      <c r="U39" s="66"/>
    </row>
    <row r="40" spans="1:24" ht="18" customHeight="1">
      <c r="A40" s="280" t="s">
        <v>308</v>
      </c>
      <c r="B40" s="281"/>
      <c r="C40" s="284" t="s">
        <v>144</v>
      </c>
      <c r="D40" s="266"/>
      <c r="E40" s="266"/>
      <c r="F40" s="266"/>
      <c r="G40" s="266"/>
      <c r="H40" s="266"/>
      <c r="I40" s="266"/>
      <c r="J40" s="266"/>
      <c r="K40" s="266"/>
      <c r="L40" s="266"/>
      <c r="M40" s="266"/>
      <c r="N40" s="266"/>
      <c r="O40" s="266"/>
      <c r="P40" s="266"/>
      <c r="Q40" s="66"/>
      <c r="R40" s="66"/>
      <c r="S40" s="67"/>
      <c r="T40" s="68"/>
      <c r="U40" s="66"/>
      <c r="V40" s="66"/>
      <c r="W40" s="66"/>
      <c r="X40" s="66"/>
    </row>
    <row r="41" spans="1:24" ht="14.25">
      <c r="A41" s="282"/>
      <c r="B41" s="283"/>
      <c r="C41" s="69" t="s">
        <v>115</v>
      </c>
      <c r="D41" s="70"/>
      <c r="E41" s="271" t="s">
        <v>116</v>
      </c>
      <c r="F41" s="285"/>
      <c r="G41" s="286" t="s">
        <v>117</v>
      </c>
      <c r="H41" s="287"/>
      <c r="I41" s="288" t="s">
        <v>118</v>
      </c>
      <c r="J41" s="289"/>
      <c r="K41" s="288" t="s">
        <v>119</v>
      </c>
      <c r="L41" s="289"/>
      <c r="M41" s="286" t="s">
        <v>220</v>
      </c>
      <c r="N41" s="287"/>
      <c r="O41" s="271" t="s">
        <v>161</v>
      </c>
      <c r="P41" s="272"/>
      <c r="Q41" s="66"/>
      <c r="R41" s="66"/>
      <c r="S41" s="67"/>
      <c r="T41" s="68"/>
      <c r="U41" s="66"/>
      <c r="V41" s="66"/>
      <c r="W41" s="66"/>
      <c r="X41" s="66"/>
    </row>
    <row r="42" spans="2:24" ht="15.75" customHeight="1">
      <c r="B42" s="30"/>
      <c r="D42" s="31"/>
      <c r="F42" s="31"/>
      <c r="H42" s="24"/>
      <c r="J42" s="31"/>
      <c r="L42" s="31"/>
      <c r="N42" s="24"/>
      <c r="P42" s="31"/>
      <c r="Q42" s="66"/>
      <c r="R42" s="66"/>
      <c r="S42" s="67"/>
      <c r="T42" s="68"/>
      <c r="U42" s="66"/>
      <c r="V42" s="66"/>
      <c r="W42" s="66"/>
      <c r="X42" s="66"/>
    </row>
    <row r="43" spans="1:24" ht="15.75" customHeight="1">
      <c r="A43" s="277" t="s">
        <v>110</v>
      </c>
      <c r="B43" s="278"/>
      <c r="C43" s="35"/>
      <c r="D43" s="71">
        <v>5137</v>
      </c>
      <c r="E43" s="72"/>
      <c r="F43" s="72">
        <v>158</v>
      </c>
      <c r="G43" s="72"/>
      <c r="H43" s="72">
        <v>2061</v>
      </c>
      <c r="I43" s="72"/>
      <c r="J43" s="72">
        <v>1652</v>
      </c>
      <c r="K43" s="72"/>
      <c r="L43" s="72">
        <v>698</v>
      </c>
      <c r="M43" s="72"/>
      <c r="N43" s="72">
        <v>214</v>
      </c>
      <c r="O43" s="72"/>
      <c r="P43" s="72">
        <v>229</v>
      </c>
      <c r="Q43" s="66"/>
      <c r="R43" s="66"/>
      <c r="S43" s="67"/>
      <c r="T43" s="68"/>
      <c r="U43" s="66"/>
      <c r="V43" s="66"/>
      <c r="W43" s="66"/>
      <c r="X43" s="66"/>
    </row>
    <row r="44" spans="2:30" ht="15.75" customHeight="1">
      <c r="B44" s="45" t="s">
        <v>141</v>
      </c>
      <c r="C44" s="31"/>
      <c r="D44" s="220">
        <v>25</v>
      </c>
      <c r="E44" s="221"/>
      <c r="F44" s="73" t="s">
        <v>80</v>
      </c>
      <c r="G44" s="74"/>
      <c r="H44" s="73">
        <v>5</v>
      </c>
      <c r="I44" s="221"/>
      <c r="J44" s="73">
        <v>5</v>
      </c>
      <c r="K44" s="208"/>
      <c r="L44" s="73">
        <v>7</v>
      </c>
      <c r="M44" s="210"/>
      <c r="N44" s="73">
        <v>6</v>
      </c>
      <c r="O44" s="221"/>
      <c r="P44" s="73">
        <v>2</v>
      </c>
      <c r="Q44" s="221"/>
      <c r="R44" s="221"/>
      <c r="S44" s="210"/>
      <c r="T44" s="210"/>
      <c r="U44" s="221"/>
      <c r="V44" s="221"/>
      <c r="W44" s="66"/>
      <c r="X44" s="66"/>
      <c r="Y44" s="67"/>
      <c r="Z44" s="68"/>
      <c r="AA44" s="66"/>
      <c r="AB44" s="66"/>
      <c r="AC44" s="66"/>
      <c r="AD44" s="66"/>
    </row>
    <row r="45" spans="2:30" ht="15.75" customHeight="1">
      <c r="B45" s="45" t="s">
        <v>112</v>
      </c>
      <c r="C45" s="31"/>
      <c r="D45" s="220">
        <v>785</v>
      </c>
      <c r="E45" s="221"/>
      <c r="F45" s="73">
        <v>18</v>
      </c>
      <c r="G45" s="74"/>
      <c r="H45" s="73">
        <v>292</v>
      </c>
      <c r="I45" s="221"/>
      <c r="J45" s="73">
        <v>370</v>
      </c>
      <c r="K45" s="208"/>
      <c r="L45" s="73">
        <v>103</v>
      </c>
      <c r="M45" s="210"/>
      <c r="N45" s="73">
        <v>2</v>
      </c>
      <c r="O45" s="221"/>
      <c r="P45" s="73" t="s">
        <v>80</v>
      </c>
      <c r="Q45" s="221"/>
      <c r="R45" s="221"/>
      <c r="S45" s="210"/>
      <c r="T45" s="210"/>
      <c r="U45" s="221"/>
      <c r="V45" s="221"/>
      <c r="W45" s="66"/>
      <c r="X45" s="66"/>
      <c r="Y45" s="67"/>
      <c r="Z45" s="68"/>
      <c r="AA45" s="66"/>
      <c r="AB45" s="66"/>
      <c r="AC45" s="66"/>
      <c r="AD45" s="66"/>
    </row>
    <row r="46" spans="2:30" ht="15.75" customHeight="1">
      <c r="B46" s="45" t="s">
        <v>142</v>
      </c>
      <c r="C46" s="31"/>
      <c r="D46" s="220">
        <v>1181</v>
      </c>
      <c r="E46" s="221"/>
      <c r="F46" s="73">
        <v>54</v>
      </c>
      <c r="G46" s="74"/>
      <c r="H46" s="73">
        <v>306</v>
      </c>
      <c r="I46" s="221"/>
      <c r="J46" s="73">
        <v>405</v>
      </c>
      <c r="K46" s="208"/>
      <c r="L46" s="73">
        <v>203</v>
      </c>
      <c r="M46" s="210"/>
      <c r="N46" s="73">
        <v>49</v>
      </c>
      <c r="O46" s="221"/>
      <c r="P46" s="73">
        <v>152</v>
      </c>
      <c r="Q46" s="221"/>
      <c r="R46" s="221"/>
      <c r="S46" s="210"/>
      <c r="T46" s="210"/>
      <c r="U46" s="221"/>
      <c r="V46" s="221"/>
      <c r="W46" s="66"/>
      <c r="X46" s="66"/>
      <c r="Y46" s="67"/>
      <c r="Z46" s="68"/>
      <c r="AA46" s="66"/>
      <c r="AB46" s="66"/>
      <c r="AC46" s="66"/>
      <c r="AD46" s="66"/>
    </row>
    <row r="47" spans="2:30" ht="15.75" customHeight="1">
      <c r="B47" s="45" t="s">
        <v>157</v>
      </c>
      <c r="C47" s="31"/>
      <c r="D47" s="220">
        <v>881</v>
      </c>
      <c r="E47" s="221"/>
      <c r="F47" s="73">
        <v>5</v>
      </c>
      <c r="G47" s="74"/>
      <c r="H47" s="73">
        <v>477</v>
      </c>
      <c r="I47" s="221"/>
      <c r="J47" s="73">
        <v>383</v>
      </c>
      <c r="K47" s="208"/>
      <c r="L47" s="73">
        <v>13</v>
      </c>
      <c r="M47" s="210"/>
      <c r="N47" s="73">
        <v>2</v>
      </c>
      <c r="O47" s="221"/>
      <c r="P47" s="73">
        <v>1</v>
      </c>
      <c r="Q47" s="221"/>
      <c r="R47" s="221"/>
      <c r="S47" s="210"/>
      <c r="T47" s="210"/>
      <c r="U47" s="221"/>
      <c r="V47" s="221"/>
      <c r="W47" s="66"/>
      <c r="X47" s="66"/>
      <c r="Y47" s="67"/>
      <c r="Z47" s="68"/>
      <c r="AA47" s="66"/>
      <c r="AB47" s="66"/>
      <c r="AC47" s="66"/>
      <c r="AD47" s="66"/>
    </row>
    <row r="48" spans="2:30" ht="15.75" customHeight="1">
      <c r="B48" s="45" t="s">
        <v>114</v>
      </c>
      <c r="C48" s="31"/>
      <c r="D48" s="220">
        <v>2055</v>
      </c>
      <c r="E48" s="221"/>
      <c r="F48" s="73">
        <v>70</v>
      </c>
      <c r="G48" s="74"/>
      <c r="H48" s="73">
        <v>826</v>
      </c>
      <c r="I48" s="221"/>
      <c r="J48" s="73">
        <v>469</v>
      </c>
      <c r="K48" s="208"/>
      <c r="L48" s="73">
        <v>364</v>
      </c>
      <c r="M48" s="210"/>
      <c r="N48" s="73">
        <v>154</v>
      </c>
      <c r="O48" s="221"/>
      <c r="P48" s="73">
        <v>59</v>
      </c>
      <c r="Q48" s="221"/>
      <c r="R48" s="221"/>
      <c r="S48" s="210"/>
      <c r="T48" s="210"/>
      <c r="U48" s="221"/>
      <c r="V48" s="221"/>
      <c r="W48" s="66"/>
      <c r="X48" s="66"/>
      <c r="Y48" s="67"/>
      <c r="Z48" s="68"/>
      <c r="AA48" s="66"/>
      <c r="AB48" s="66"/>
      <c r="AC48" s="66"/>
      <c r="AD48" s="66"/>
    </row>
    <row r="49" spans="2:30" ht="15.75" customHeight="1">
      <c r="B49" s="45" t="s">
        <v>158</v>
      </c>
      <c r="C49" s="31"/>
      <c r="D49" s="220">
        <v>210</v>
      </c>
      <c r="E49" s="221"/>
      <c r="F49" s="73">
        <v>11</v>
      </c>
      <c r="G49" s="74"/>
      <c r="H49" s="73">
        <v>155</v>
      </c>
      <c r="I49" s="221"/>
      <c r="J49" s="73">
        <v>20</v>
      </c>
      <c r="K49" s="208"/>
      <c r="L49" s="73">
        <v>8</v>
      </c>
      <c r="M49" s="210"/>
      <c r="N49" s="73">
        <v>1</v>
      </c>
      <c r="O49" s="221"/>
      <c r="P49" s="73">
        <v>15</v>
      </c>
      <c r="Q49" s="221"/>
      <c r="R49" s="221"/>
      <c r="S49" s="210"/>
      <c r="T49" s="210"/>
      <c r="U49" s="221"/>
      <c r="V49" s="221"/>
      <c r="W49" s="66"/>
      <c r="X49" s="66"/>
      <c r="Y49" s="67"/>
      <c r="Z49" s="68"/>
      <c r="AA49" s="66"/>
      <c r="AB49" s="66"/>
      <c r="AC49" s="66"/>
      <c r="AD49" s="66"/>
    </row>
    <row r="50" spans="2:24" s="75" customFormat="1" ht="15.75" customHeight="1">
      <c r="B50" s="76"/>
      <c r="C50" s="77"/>
      <c r="D50" s="77"/>
      <c r="E50" s="78"/>
      <c r="F50" s="77"/>
      <c r="G50" s="77"/>
      <c r="H50" s="77"/>
      <c r="I50" s="77"/>
      <c r="J50" s="77"/>
      <c r="K50" s="77"/>
      <c r="L50" s="77"/>
      <c r="M50" s="77"/>
      <c r="N50" s="77"/>
      <c r="O50" s="77"/>
      <c r="P50" s="77"/>
      <c r="Q50" s="79"/>
      <c r="R50" s="79"/>
      <c r="S50" s="80"/>
      <c r="T50" s="81"/>
      <c r="U50" s="79"/>
      <c r="V50" s="79"/>
      <c r="W50" s="79"/>
      <c r="X50" s="79"/>
    </row>
    <row r="51" spans="1:24" ht="15.75" customHeight="1">
      <c r="A51" s="82"/>
      <c r="B51" s="83" t="s">
        <v>221</v>
      </c>
      <c r="C51" s="35"/>
      <c r="D51" s="84" t="s">
        <v>160</v>
      </c>
      <c r="E51" s="35"/>
      <c r="F51" s="85">
        <f>+F43/D43*100</f>
        <v>3.0757251313996496</v>
      </c>
      <c r="G51" s="86"/>
      <c r="H51" s="85">
        <f aca="true" t="shared" si="12" ref="H51:H57">+H43/D43*100</f>
        <v>40.1206930114853</v>
      </c>
      <c r="I51" s="87"/>
      <c r="J51" s="85">
        <f aca="true" t="shared" si="13" ref="J51:J57">+J43/D43*100</f>
        <v>32.158847576406465</v>
      </c>
      <c r="K51" s="88"/>
      <c r="L51" s="85">
        <f aca="true" t="shared" si="14" ref="L51:L57">+L43/D43*100</f>
        <v>13.587697099474402</v>
      </c>
      <c r="M51" s="89"/>
      <c r="N51" s="85">
        <f aca="true" t="shared" si="15" ref="N51:N57">+N43/D43*100</f>
        <v>4.165855557718513</v>
      </c>
      <c r="O51" s="90"/>
      <c r="P51" s="85">
        <f>+P43/D43*100</f>
        <v>4.457854779053923</v>
      </c>
      <c r="Q51" s="66"/>
      <c r="R51" s="66"/>
      <c r="S51" s="67"/>
      <c r="T51" s="68"/>
      <c r="U51" s="66"/>
      <c r="V51" s="66"/>
      <c r="W51" s="66"/>
      <c r="X51" s="66"/>
    </row>
    <row r="52" spans="2:24" ht="15.75" customHeight="1">
      <c r="B52" s="45" t="s">
        <v>141</v>
      </c>
      <c r="C52" s="31"/>
      <c r="D52" s="222" t="s">
        <v>160</v>
      </c>
      <c r="E52" s="91"/>
      <c r="F52" s="73" t="s">
        <v>80</v>
      </c>
      <c r="G52" s="24"/>
      <c r="H52" s="223">
        <f t="shared" si="12"/>
        <v>20</v>
      </c>
      <c r="I52" s="31"/>
      <c r="J52" s="223">
        <f t="shared" si="13"/>
        <v>20</v>
      </c>
      <c r="K52" s="224"/>
      <c r="L52" s="223">
        <f t="shared" si="14"/>
        <v>28.000000000000004</v>
      </c>
      <c r="M52" s="210"/>
      <c r="N52" s="223">
        <f t="shared" si="15"/>
        <v>24</v>
      </c>
      <c r="O52" s="225"/>
      <c r="P52" s="223">
        <f>+P44/D44*100</f>
        <v>8</v>
      </c>
      <c r="Q52" s="66"/>
      <c r="R52" s="66"/>
      <c r="S52" s="67"/>
      <c r="T52" s="68"/>
      <c r="U52" s="66"/>
      <c r="V52" s="66"/>
      <c r="W52" s="66"/>
      <c r="X52" s="66"/>
    </row>
    <row r="53" spans="2:24" ht="15.75" customHeight="1">
      <c r="B53" s="45" t="s">
        <v>112</v>
      </c>
      <c r="C53" s="31"/>
      <c r="D53" s="222" t="s">
        <v>160</v>
      </c>
      <c r="E53" s="92"/>
      <c r="F53" s="223">
        <f>+F45/D45*100</f>
        <v>2.2929936305732483</v>
      </c>
      <c r="G53" s="24"/>
      <c r="H53" s="223">
        <f t="shared" si="12"/>
        <v>37.19745222929936</v>
      </c>
      <c r="I53" s="31"/>
      <c r="J53" s="223">
        <f t="shared" si="13"/>
        <v>47.13375796178344</v>
      </c>
      <c r="K53" s="224"/>
      <c r="L53" s="223">
        <f t="shared" si="14"/>
        <v>13.121019108280255</v>
      </c>
      <c r="M53" s="210"/>
      <c r="N53" s="223">
        <f t="shared" si="15"/>
        <v>0.25477707006369427</v>
      </c>
      <c r="O53" s="225"/>
      <c r="P53" s="73" t="s">
        <v>80</v>
      </c>
      <c r="Q53" s="66"/>
      <c r="R53" s="66"/>
      <c r="S53" s="67"/>
      <c r="T53" s="68"/>
      <c r="U53" s="66"/>
      <c r="V53" s="66"/>
      <c r="W53" s="66"/>
      <c r="X53" s="66"/>
    </row>
    <row r="54" spans="2:24" ht="15.75" customHeight="1">
      <c r="B54" s="45" t="s">
        <v>142</v>
      </c>
      <c r="C54" s="31"/>
      <c r="D54" s="222" t="s">
        <v>160</v>
      </c>
      <c r="E54" s="92"/>
      <c r="F54" s="223">
        <f>+F46/D46*100</f>
        <v>4.5723962743437765</v>
      </c>
      <c r="G54" s="24"/>
      <c r="H54" s="223">
        <f t="shared" si="12"/>
        <v>25.910245554614736</v>
      </c>
      <c r="I54" s="31"/>
      <c r="J54" s="223">
        <f t="shared" si="13"/>
        <v>34.292972057578325</v>
      </c>
      <c r="K54" s="224"/>
      <c r="L54" s="223">
        <f t="shared" si="14"/>
        <v>17.18882303132938</v>
      </c>
      <c r="M54" s="210"/>
      <c r="N54" s="223">
        <f t="shared" si="15"/>
        <v>4.149026248941575</v>
      </c>
      <c r="O54" s="225"/>
      <c r="P54" s="223">
        <f>+P46/D46*100</f>
        <v>12.870448772226926</v>
      </c>
      <c r="Q54" s="66"/>
      <c r="R54" s="66"/>
      <c r="S54" s="67"/>
      <c r="T54" s="68"/>
      <c r="U54" s="66"/>
      <c r="V54" s="66"/>
      <c r="W54" s="66"/>
      <c r="X54" s="66"/>
    </row>
    <row r="55" spans="2:24" ht="15.75" customHeight="1">
      <c r="B55" s="45" t="s">
        <v>157</v>
      </c>
      <c r="C55" s="31"/>
      <c r="D55" s="222" t="s">
        <v>160</v>
      </c>
      <c r="E55" s="92"/>
      <c r="F55" s="223">
        <f>+F47/D47*100</f>
        <v>0.5675368898978433</v>
      </c>
      <c r="G55" s="24"/>
      <c r="H55" s="223">
        <f t="shared" si="12"/>
        <v>54.14301929625426</v>
      </c>
      <c r="I55" s="31"/>
      <c r="J55" s="223">
        <f t="shared" si="13"/>
        <v>43.4733257661748</v>
      </c>
      <c r="K55" s="224"/>
      <c r="L55" s="223">
        <f t="shared" si="14"/>
        <v>1.4755959137343928</v>
      </c>
      <c r="M55" s="210"/>
      <c r="N55" s="223">
        <f t="shared" si="15"/>
        <v>0.22701475595913734</v>
      </c>
      <c r="O55" s="225"/>
      <c r="P55" s="223">
        <f>+P47/D47*100</f>
        <v>0.11350737797956867</v>
      </c>
      <c r="Q55" s="66"/>
      <c r="R55" s="66"/>
      <c r="S55" s="67"/>
      <c r="T55" s="68"/>
      <c r="U55" s="66"/>
      <c r="V55" s="66"/>
      <c r="W55" s="66"/>
      <c r="X55" s="66"/>
    </row>
    <row r="56" spans="2:24" ht="15.75" customHeight="1">
      <c r="B56" s="45" t="s">
        <v>114</v>
      </c>
      <c r="C56" s="31"/>
      <c r="D56" s="222" t="s">
        <v>160</v>
      </c>
      <c r="E56" s="92"/>
      <c r="F56" s="223">
        <f>+F48/D48*100</f>
        <v>3.40632603406326</v>
      </c>
      <c r="G56" s="24"/>
      <c r="H56" s="223">
        <f t="shared" si="12"/>
        <v>40.194647201946474</v>
      </c>
      <c r="I56" s="31"/>
      <c r="J56" s="223">
        <f t="shared" si="13"/>
        <v>22.822384428223845</v>
      </c>
      <c r="K56" s="224"/>
      <c r="L56" s="223">
        <f t="shared" si="14"/>
        <v>17.712895377128955</v>
      </c>
      <c r="M56" s="210"/>
      <c r="N56" s="223">
        <f t="shared" si="15"/>
        <v>7.4939172749391725</v>
      </c>
      <c r="O56" s="225"/>
      <c r="P56" s="223">
        <f>+P48/D48*100</f>
        <v>2.8710462287104623</v>
      </c>
      <c r="Q56" s="66"/>
      <c r="R56" s="66"/>
      <c r="S56" s="67"/>
      <c r="T56" s="68"/>
      <c r="U56" s="66"/>
      <c r="V56" s="66"/>
      <c r="W56" s="66"/>
      <c r="X56" s="66"/>
    </row>
    <row r="57" spans="1:24" ht="15.75" customHeight="1">
      <c r="A57" s="32"/>
      <c r="B57" s="45" t="s">
        <v>158</v>
      </c>
      <c r="C57" s="31"/>
      <c r="D57" s="222" t="s">
        <v>160</v>
      </c>
      <c r="E57" s="92"/>
      <c r="F57" s="223">
        <f>+F49/D49*100</f>
        <v>5.238095238095238</v>
      </c>
      <c r="G57" s="24"/>
      <c r="H57" s="223">
        <f t="shared" si="12"/>
        <v>73.80952380952381</v>
      </c>
      <c r="I57" s="31"/>
      <c r="J57" s="223">
        <f t="shared" si="13"/>
        <v>9.523809523809524</v>
      </c>
      <c r="K57" s="224"/>
      <c r="L57" s="223">
        <f t="shared" si="14"/>
        <v>3.8095238095238098</v>
      </c>
      <c r="M57" s="210"/>
      <c r="N57" s="223">
        <f t="shared" si="15"/>
        <v>0.4761904761904762</v>
      </c>
      <c r="O57" s="225"/>
      <c r="P57" s="223">
        <f>+P49/D49*100</f>
        <v>7.142857142857142</v>
      </c>
      <c r="Q57" s="66"/>
      <c r="R57" s="66"/>
      <c r="S57" s="67"/>
      <c r="T57" s="68"/>
      <c r="U57" s="66"/>
      <c r="V57" s="66"/>
      <c r="W57" s="66"/>
      <c r="X57" s="66"/>
    </row>
    <row r="58" spans="1:24" s="226" customFormat="1" ht="15.75" customHeight="1">
      <c r="A58" s="93"/>
      <c r="B58" s="94"/>
      <c r="C58" s="95"/>
      <c r="D58" s="96"/>
      <c r="E58" s="95"/>
      <c r="F58" s="96"/>
      <c r="G58" s="96"/>
      <c r="H58" s="96"/>
      <c r="I58" s="96"/>
      <c r="J58" s="96"/>
      <c r="K58" s="96"/>
      <c r="L58" s="96"/>
      <c r="M58" s="96"/>
      <c r="N58" s="96"/>
      <c r="O58" s="96"/>
      <c r="P58" s="96"/>
      <c r="Q58" s="97"/>
      <c r="R58" s="97"/>
      <c r="S58" s="98"/>
      <c r="T58" s="99"/>
      <c r="U58" s="97"/>
      <c r="V58" s="97"/>
      <c r="W58" s="97"/>
      <c r="X58" s="97"/>
    </row>
    <row r="59" spans="1:30" ht="15.75" customHeight="1">
      <c r="A59" s="82"/>
      <c r="B59" s="83" t="s">
        <v>222</v>
      </c>
      <c r="C59" s="100"/>
      <c r="D59" s="84" t="s">
        <v>160</v>
      </c>
      <c r="E59" s="101"/>
      <c r="F59" s="102" t="s">
        <v>160</v>
      </c>
      <c r="G59" s="84"/>
      <c r="H59" s="102" t="s">
        <v>160</v>
      </c>
      <c r="I59" s="84"/>
      <c r="J59" s="102" t="s">
        <v>160</v>
      </c>
      <c r="K59" s="84"/>
      <c r="L59" s="102" t="s">
        <v>160</v>
      </c>
      <c r="M59" s="84"/>
      <c r="N59" s="102" t="s">
        <v>160</v>
      </c>
      <c r="O59" s="84"/>
      <c r="P59" s="102" t="s">
        <v>160</v>
      </c>
      <c r="Q59" s="72"/>
      <c r="R59" s="101"/>
      <c r="S59" s="89"/>
      <c r="T59" s="103"/>
      <c r="U59" s="72"/>
      <c r="V59" s="101"/>
      <c r="W59" s="66"/>
      <c r="X59" s="66"/>
      <c r="Y59" s="67"/>
      <c r="Z59" s="68"/>
      <c r="AA59" s="66"/>
      <c r="AB59" s="66"/>
      <c r="AC59" s="66"/>
      <c r="AD59" s="66"/>
    </row>
    <row r="60" spans="2:24" ht="15.75" customHeight="1">
      <c r="B60" s="45" t="s">
        <v>141</v>
      </c>
      <c r="C60" s="31"/>
      <c r="D60" s="104">
        <f>+D44/D43*100</f>
        <v>0.48666536889234957</v>
      </c>
      <c r="E60" s="105"/>
      <c r="F60" s="73" t="s">
        <v>80</v>
      </c>
      <c r="G60" s="24"/>
      <c r="H60" s="104">
        <f>+H44/H43*100</f>
        <v>0.24260067928190196</v>
      </c>
      <c r="I60" s="105"/>
      <c r="J60" s="104">
        <f>+J44/J43*100</f>
        <v>0.3026634382566586</v>
      </c>
      <c r="K60" s="24"/>
      <c r="L60" s="104">
        <f>+L44/L43*100</f>
        <v>1.002865329512894</v>
      </c>
      <c r="M60" s="106"/>
      <c r="N60" s="104">
        <f>+N44/N43*100</f>
        <v>2.803738317757009</v>
      </c>
      <c r="O60" s="24"/>
      <c r="P60" s="104">
        <f>+P44/P43*100</f>
        <v>0.8733624454148471</v>
      </c>
      <c r="Q60" s="66"/>
      <c r="R60" s="66"/>
      <c r="S60" s="67"/>
      <c r="T60" s="68"/>
      <c r="U60" s="66"/>
      <c r="V60" s="66"/>
      <c r="W60" s="66"/>
      <c r="X60" s="66"/>
    </row>
    <row r="61" spans="2:24" ht="15.75" customHeight="1">
      <c r="B61" s="45" t="s">
        <v>112</v>
      </c>
      <c r="C61" s="31"/>
      <c r="D61" s="104">
        <f>+D45/D43*100</f>
        <v>15.281292583219777</v>
      </c>
      <c r="E61" s="105"/>
      <c r="F61" s="104">
        <f>+F45/F43*100</f>
        <v>11.39240506329114</v>
      </c>
      <c r="G61" s="24"/>
      <c r="H61" s="104">
        <f>+H45/H43*100</f>
        <v>14.167879670063076</v>
      </c>
      <c r="I61" s="105"/>
      <c r="J61" s="104">
        <f>+J45/J43*100</f>
        <v>22.397094430992738</v>
      </c>
      <c r="K61" s="24"/>
      <c r="L61" s="104">
        <f>+L45/L43*100</f>
        <v>14.756446991404012</v>
      </c>
      <c r="M61" s="106"/>
      <c r="N61" s="104">
        <f>+N45/N43*100</f>
        <v>0.9345794392523363</v>
      </c>
      <c r="O61" s="24"/>
      <c r="P61" s="73" t="s">
        <v>80</v>
      </c>
      <c r="Q61" s="66"/>
      <c r="R61" s="66"/>
      <c r="S61" s="67"/>
      <c r="T61" s="68"/>
      <c r="U61" s="66"/>
      <c r="V61" s="66"/>
      <c r="W61" s="66"/>
      <c r="X61" s="66"/>
    </row>
    <row r="62" spans="2:24" ht="15.75" customHeight="1">
      <c r="B62" s="45" t="s">
        <v>142</v>
      </c>
      <c r="C62" s="31"/>
      <c r="D62" s="104">
        <f>+D46/D43*100</f>
        <v>22.990072026474596</v>
      </c>
      <c r="E62" s="105"/>
      <c r="F62" s="104">
        <f>+F46/F43*100</f>
        <v>34.177215189873415</v>
      </c>
      <c r="G62" s="24"/>
      <c r="H62" s="104">
        <f>+H46/H43*100</f>
        <v>14.847161572052403</v>
      </c>
      <c r="I62" s="105"/>
      <c r="J62" s="104">
        <f>+J46/J43*100</f>
        <v>24.515738498789347</v>
      </c>
      <c r="K62" s="24"/>
      <c r="L62" s="104">
        <f>+L46/L43*100</f>
        <v>29.083094555873924</v>
      </c>
      <c r="M62" s="106"/>
      <c r="N62" s="104">
        <f>+N46/N43*100</f>
        <v>22.897196261682243</v>
      </c>
      <c r="O62" s="24"/>
      <c r="P62" s="104">
        <f>+P46/P43*100</f>
        <v>66.37554585152839</v>
      </c>
      <c r="Q62" s="66"/>
      <c r="R62" s="66"/>
      <c r="S62" s="67"/>
      <c r="T62" s="68"/>
      <c r="U62" s="66"/>
      <c r="V62" s="66"/>
      <c r="W62" s="66"/>
      <c r="X62" s="66"/>
    </row>
    <row r="63" spans="2:24" ht="15.75" customHeight="1">
      <c r="B63" s="45" t="s">
        <v>157</v>
      </c>
      <c r="C63" s="31"/>
      <c r="D63" s="104">
        <f>+D47/D43*100</f>
        <v>17.1500875997664</v>
      </c>
      <c r="E63" s="105"/>
      <c r="F63" s="104">
        <f>+F47/F43*100</f>
        <v>3.1645569620253164</v>
      </c>
      <c r="G63" s="24"/>
      <c r="H63" s="104">
        <f>+H47/H43*100</f>
        <v>23.144104803493452</v>
      </c>
      <c r="I63" s="105"/>
      <c r="J63" s="104">
        <f>+J47/J43*100</f>
        <v>23.18401937046005</v>
      </c>
      <c r="K63" s="24"/>
      <c r="L63" s="104">
        <f>+L47/L43*100</f>
        <v>1.8624641833810889</v>
      </c>
      <c r="M63" s="106"/>
      <c r="N63" s="104">
        <f>+N47/N43*100</f>
        <v>0.9345794392523363</v>
      </c>
      <c r="O63" s="24"/>
      <c r="P63" s="104">
        <f>+P47/P43*100</f>
        <v>0.43668122270742354</v>
      </c>
      <c r="Q63" s="66"/>
      <c r="R63" s="66"/>
      <c r="S63" s="67"/>
      <c r="T63" s="68"/>
      <c r="U63" s="66"/>
      <c r="V63" s="66"/>
      <c r="W63" s="66"/>
      <c r="X63" s="66"/>
    </row>
    <row r="64" spans="2:24" ht="15.75" customHeight="1">
      <c r="B64" s="45" t="s">
        <v>114</v>
      </c>
      <c r="C64" s="31"/>
      <c r="D64" s="104">
        <f>+D48/D43*100</f>
        <v>40.00389332295114</v>
      </c>
      <c r="E64" s="105"/>
      <c r="F64" s="104">
        <f>+F48/F43*100</f>
        <v>44.303797468354425</v>
      </c>
      <c r="G64" s="24"/>
      <c r="H64" s="104">
        <f>+H48/H43*100</f>
        <v>40.07763221737021</v>
      </c>
      <c r="I64" s="105"/>
      <c r="J64" s="104">
        <f>+J48/J43*100</f>
        <v>28.389830508474578</v>
      </c>
      <c r="K64" s="24"/>
      <c r="L64" s="104">
        <f>+L48/L43*100</f>
        <v>52.14899713467048</v>
      </c>
      <c r="M64" s="106"/>
      <c r="N64" s="104">
        <f>+N48/N43*100</f>
        <v>71.96261682242991</v>
      </c>
      <c r="O64" s="24"/>
      <c r="P64" s="104">
        <f>+P48/P43*100</f>
        <v>25.76419213973799</v>
      </c>
      <c r="Q64" s="66"/>
      <c r="R64" s="66"/>
      <c r="S64" s="67"/>
      <c r="T64" s="68"/>
      <c r="U64" s="66"/>
      <c r="V64" s="66"/>
      <c r="W64" s="66"/>
      <c r="X64" s="66"/>
    </row>
    <row r="65" spans="2:24" ht="15.75" customHeight="1">
      <c r="B65" s="45" t="s">
        <v>158</v>
      </c>
      <c r="C65" s="31"/>
      <c r="D65" s="104">
        <f>+D49/D43*100</f>
        <v>4.087989098695736</v>
      </c>
      <c r="E65" s="105"/>
      <c r="F65" s="104">
        <f>+F49/F43*100</f>
        <v>6.962025316455696</v>
      </c>
      <c r="G65" s="24"/>
      <c r="H65" s="104">
        <f>+H49/H43*100</f>
        <v>7.520621057738961</v>
      </c>
      <c r="I65" s="105"/>
      <c r="J65" s="104">
        <f>+J49/J43*100</f>
        <v>1.2106537530266344</v>
      </c>
      <c r="K65" s="24"/>
      <c r="L65" s="104">
        <f>+L49/L43*100</f>
        <v>1.146131805157593</v>
      </c>
      <c r="M65" s="106"/>
      <c r="N65" s="104">
        <f>+N49/N43*100</f>
        <v>0.46728971962616817</v>
      </c>
      <c r="O65" s="24"/>
      <c r="P65" s="104">
        <f>+P49/P43*100</f>
        <v>6.550218340611353</v>
      </c>
      <c r="Q65" s="66"/>
      <c r="R65" s="66"/>
      <c r="S65" s="67"/>
      <c r="T65" s="68"/>
      <c r="U65" s="66"/>
      <c r="V65" s="66"/>
      <c r="W65" s="66"/>
      <c r="X65" s="66"/>
    </row>
    <row r="66" spans="1:24" ht="14.25">
      <c r="A66" s="107" t="s">
        <v>159</v>
      </c>
      <c r="B66" s="107"/>
      <c r="C66" s="107"/>
      <c r="D66" s="107"/>
      <c r="E66" s="107"/>
      <c r="F66" s="107"/>
      <c r="G66" s="108"/>
      <c r="H66" s="108"/>
      <c r="I66" s="107"/>
      <c r="J66" s="107"/>
      <c r="K66" s="107"/>
      <c r="L66" s="107"/>
      <c r="M66" s="109"/>
      <c r="N66" s="108"/>
      <c r="O66" s="107"/>
      <c r="P66" s="107"/>
      <c r="Q66" s="66"/>
      <c r="R66" s="66"/>
      <c r="S66" s="67"/>
      <c r="T66" s="68"/>
      <c r="U66" s="66"/>
      <c r="V66" s="66"/>
      <c r="W66" s="66"/>
      <c r="X66" s="66"/>
    </row>
    <row r="67" spans="1:24" ht="14.25">
      <c r="A67" s="2" t="s">
        <v>242</v>
      </c>
      <c r="Q67" s="66"/>
      <c r="R67" s="66"/>
      <c r="S67" s="67"/>
      <c r="T67" s="68"/>
      <c r="U67" s="66"/>
      <c r="V67" s="66"/>
      <c r="W67" s="66"/>
      <c r="X67" s="66"/>
    </row>
    <row r="68" spans="22:24" ht="14.25">
      <c r="V68" s="66"/>
      <c r="W68" s="66"/>
      <c r="X68" s="66"/>
    </row>
  </sheetData>
  <sheetProtection/>
  <mergeCells count="33">
    <mergeCell ref="A43:B43"/>
    <mergeCell ref="A37:P37"/>
    <mergeCell ref="A38:P38"/>
    <mergeCell ref="A40:B41"/>
    <mergeCell ref="C40:P40"/>
    <mergeCell ref="E41:F41"/>
    <mergeCell ref="G41:H41"/>
    <mergeCell ref="I41:J41"/>
    <mergeCell ref="K41:L41"/>
    <mergeCell ref="M41:N41"/>
    <mergeCell ref="A10:B10"/>
    <mergeCell ref="A12:B12"/>
    <mergeCell ref="A22:B22"/>
    <mergeCell ref="G7:H7"/>
    <mergeCell ref="I7:I8"/>
    <mergeCell ref="J7:J8"/>
    <mergeCell ref="C7:C8"/>
    <mergeCell ref="D7:D8"/>
    <mergeCell ref="E7:F7"/>
    <mergeCell ref="O41:P41"/>
    <mergeCell ref="P7:P8"/>
    <mergeCell ref="Q7:R7"/>
    <mergeCell ref="K7:L7"/>
    <mergeCell ref="M7:N7"/>
    <mergeCell ref="O7:O8"/>
    <mergeCell ref="A2:T2"/>
    <mergeCell ref="A3:T3"/>
    <mergeCell ref="A4:T4"/>
    <mergeCell ref="A6:B8"/>
    <mergeCell ref="C6:H6"/>
    <mergeCell ref="I6:N6"/>
    <mergeCell ref="O6:T6"/>
    <mergeCell ref="S7:T7"/>
  </mergeCells>
  <printOptions/>
  <pageMargins left="1.299212598425197" right="0.31496062992125984" top="0.5118110236220472" bottom="0.5118110236220472" header="0.5118110236220472" footer="0.5118110236220472"/>
  <pageSetup fitToHeight="1" fitToWidth="1" horizontalDpi="600" verticalDpi="600" orientation="landscape" paperSize="8" scale="76" r:id="rId1"/>
</worksheet>
</file>

<file path=xl/worksheets/sheet2.xml><?xml version="1.0" encoding="utf-8"?>
<worksheet xmlns="http://schemas.openxmlformats.org/spreadsheetml/2006/main" xmlns:r="http://schemas.openxmlformats.org/officeDocument/2006/relationships">
  <sheetPr>
    <pageSetUpPr fitToPage="1"/>
  </sheetPr>
  <dimension ref="A1:U67"/>
  <sheetViews>
    <sheetView zoomScale="75" zoomScaleNormal="75" zoomScalePageLayoutView="0" workbookViewId="0" topLeftCell="A43">
      <selection activeCell="A3" sqref="A3:H3"/>
    </sheetView>
  </sheetViews>
  <sheetFormatPr defaultColWidth="10.59765625" defaultRowHeight="15"/>
  <cols>
    <col min="1" max="1" width="2.59765625" style="2" customWidth="1"/>
    <col min="2" max="2" width="37.59765625" style="2" customWidth="1"/>
    <col min="3" max="6" width="14.8984375" style="2" customWidth="1"/>
    <col min="7" max="8" width="14.8984375" style="8" customWidth="1"/>
    <col min="9" max="9" width="0.1015625" style="8" hidden="1" customWidth="1"/>
    <col min="10" max="11" width="14.8984375" style="8" hidden="1" customWidth="1"/>
    <col min="12" max="12" width="0.1015625" style="8" hidden="1" customWidth="1"/>
    <col min="13" max="13" width="10.59765625" style="9" customWidth="1"/>
    <col min="14" max="14" width="20.09765625" style="8" bestFit="1" customWidth="1"/>
    <col min="15" max="18" width="10.59765625" style="2" customWidth="1"/>
    <col min="19" max="19" width="10.59765625" style="9" customWidth="1"/>
    <col min="20" max="20" width="10.59765625" style="8" customWidth="1"/>
    <col min="21" max="16384" width="10.59765625" style="2" customWidth="1"/>
  </cols>
  <sheetData>
    <row r="1" spans="1:20" s="7" customFormat="1" ht="19.5" customHeight="1">
      <c r="A1" s="19" t="s">
        <v>292</v>
      </c>
      <c r="G1" s="19" t="s">
        <v>319</v>
      </c>
      <c r="H1" s="20"/>
      <c r="I1" s="20"/>
      <c r="J1" s="20"/>
      <c r="K1" s="19"/>
      <c r="L1" s="19"/>
      <c r="M1" s="21"/>
      <c r="N1" s="20"/>
      <c r="S1" s="21"/>
      <c r="T1" s="20"/>
    </row>
    <row r="2" spans="1:12" ht="19.5" customHeight="1">
      <c r="A2" s="257" t="s">
        <v>339</v>
      </c>
      <c r="B2" s="258"/>
      <c r="C2" s="258"/>
      <c r="D2" s="258"/>
      <c r="E2" s="258"/>
      <c r="F2" s="258"/>
      <c r="G2" s="258"/>
      <c r="H2" s="258"/>
      <c r="I2" s="23"/>
      <c r="J2" s="23"/>
      <c r="K2" s="23"/>
      <c r="L2" s="23"/>
    </row>
    <row r="3" spans="1:12" ht="19.5" customHeight="1">
      <c r="A3" s="290" t="s">
        <v>338</v>
      </c>
      <c r="B3" s="258"/>
      <c r="C3" s="258"/>
      <c r="D3" s="258"/>
      <c r="E3" s="258"/>
      <c r="F3" s="258"/>
      <c r="G3" s="258"/>
      <c r="H3" s="258"/>
      <c r="I3" s="11"/>
      <c r="J3" s="11"/>
      <c r="K3" s="11"/>
      <c r="L3" s="11"/>
    </row>
    <row r="4" spans="1:12" ht="18" customHeight="1" thickBot="1">
      <c r="A4" s="114"/>
      <c r="B4" s="114"/>
      <c r="C4" s="114"/>
      <c r="D4" s="114"/>
      <c r="E4" s="114"/>
      <c r="F4" s="114"/>
      <c r="G4" s="166"/>
      <c r="H4" s="172" t="s">
        <v>61</v>
      </c>
      <c r="I4" s="253"/>
      <c r="J4" s="253"/>
      <c r="K4" s="253"/>
      <c r="L4" s="254" t="s">
        <v>61</v>
      </c>
    </row>
    <row r="5" spans="1:12" ht="20.25" customHeight="1">
      <c r="A5" s="293" t="s">
        <v>309</v>
      </c>
      <c r="B5" s="294"/>
      <c r="C5" s="304" t="s">
        <v>56</v>
      </c>
      <c r="D5" s="305"/>
      <c r="E5" s="304" t="s">
        <v>120</v>
      </c>
      <c r="F5" s="293"/>
      <c r="G5" s="307"/>
      <c r="H5" s="308"/>
      <c r="I5" s="298" t="s">
        <v>203</v>
      </c>
      <c r="J5" s="300" t="s">
        <v>62</v>
      </c>
      <c r="K5" s="301"/>
      <c r="L5" s="298" t="s">
        <v>203</v>
      </c>
    </row>
    <row r="6" spans="1:12" ht="20.25" customHeight="1">
      <c r="A6" s="290"/>
      <c r="B6" s="295"/>
      <c r="C6" s="306"/>
      <c r="D6" s="297"/>
      <c r="E6" s="309" t="s">
        <v>204</v>
      </c>
      <c r="F6" s="311" t="s">
        <v>236</v>
      </c>
      <c r="G6" s="302" t="s">
        <v>202</v>
      </c>
      <c r="H6" s="303"/>
      <c r="I6" s="298"/>
      <c r="J6" s="242"/>
      <c r="K6" s="242"/>
      <c r="L6" s="298"/>
    </row>
    <row r="7" spans="1:12" ht="20.25" customHeight="1">
      <c r="A7" s="296"/>
      <c r="B7" s="297"/>
      <c r="C7" s="26" t="s">
        <v>204</v>
      </c>
      <c r="D7" s="26" t="s">
        <v>236</v>
      </c>
      <c r="E7" s="310"/>
      <c r="F7" s="312"/>
      <c r="G7" s="25" t="s">
        <v>204</v>
      </c>
      <c r="H7" s="25" t="s">
        <v>237</v>
      </c>
      <c r="I7" s="299"/>
      <c r="J7" s="25" t="s">
        <v>204</v>
      </c>
      <c r="K7" s="25" t="s">
        <v>236</v>
      </c>
      <c r="L7" s="299"/>
    </row>
    <row r="8" spans="1:12" ht="20.25" customHeight="1">
      <c r="A8" s="5"/>
      <c r="B8" s="171"/>
      <c r="C8" s="139"/>
      <c r="D8" s="139"/>
      <c r="E8" s="139"/>
      <c r="F8" s="139"/>
      <c r="G8" s="172"/>
      <c r="H8" s="172"/>
      <c r="I8" s="172"/>
      <c r="J8" s="172"/>
      <c r="K8" s="172"/>
      <c r="L8" s="172"/>
    </row>
    <row r="9" spans="1:13" ht="20.25" customHeight="1">
      <c r="A9" s="291" t="s">
        <v>121</v>
      </c>
      <c r="B9" s="292"/>
      <c r="C9" s="149">
        <v>8871</v>
      </c>
      <c r="D9" s="149">
        <v>9259</v>
      </c>
      <c r="E9" s="149">
        <v>1617829</v>
      </c>
      <c r="F9" s="149">
        <v>1566206</v>
      </c>
      <c r="G9" s="199">
        <v>100</v>
      </c>
      <c r="H9" s="199">
        <v>100</v>
      </c>
      <c r="I9" s="255">
        <v>2.5287592199175606</v>
      </c>
      <c r="J9" s="255">
        <v>182.4</v>
      </c>
      <c r="K9" s="255">
        <v>189</v>
      </c>
      <c r="L9" s="255">
        <v>3.625903750610476</v>
      </c>
      <c r="M9" s="200"/>
    </row>
    <row r="10" spans="1:13" ht="20.25" customHeight="1">
      <c r="A10" s="148"/>
      <c r="B10" s="178"/>
      <c r="C10" s="149"/>
      <c r="D10" s="149"/>
      <c r="E10" s="149"/>
      <c r="F10" s="149"/>
      <c r="G10" s="199"/>
      <c r="H10" s="199"/>
      <c r="I10" s="255"/>
      <c r="J10" s="255"/>
      <c r="K10" s="255"/>
      <c r="L10" s="255"/>
      <c r="M10" s="200"/>
    </row>
    <row r="11" spans="1:13" ht="20.25" customHeight="1">
      <c r="A11" s="291" t="s">
        <v>89</v>
      </c>
      <c r="B11" s="292"/>
      <c r="C11" s="149">
        <f>SUM(C12:C13)</f>
        <v>35</v>
      </c>
      <c r="D11" s="149">
        <f>SUM(D12:D13)</f>
        <v>27</v>
      </c>
      <c r="E11" s="149">
        <f>SUM(E12:E13)</f>
        <v>244925</v>
      </c>
      <c r="F11" s="149">
        <f>SUM(F12:F13)</f>
        <v>254957</v>
      </c>
      <c r="G11" s="201">
        <f>+E11/E9*100</f>
        <v>15.139115444215676</v>
      </c>
      <c r="H11" s="201">
        <f>+F11/F9*100</f>
        <v>16.278637676014522</v>
      </c>
      <c r="I11" s="255"/>
      <c r="J11" s="255"/>
      <c r="K11" s="255"/>
      <c r="L11" s="255"/>
      <c r="M11" s="200"/>
    </row>
    <row r="12" spans="1:13" ht="20.25" customHeight="1">
      <c r="A12" s="5"/>
      <c r="B12" s="153" t="s">
        <v>63</v>
      </c>
      <c r="C12" s="116">
        <v>18</v>
      </c>
      <c r="D12" s="116">
        <v>19</v>
      </c>
      <c r="E12" s="116">
        <v>241924</v>
      </c>
      <c r="F12" s="116">
        <v>253729</v>
      </c>
      <c r="G12" s="202">
        <v>14.953619943764144</v>
      </c>
      <c r="H12" s="203">
        <f>+F12/F9*100</f>
        <v>16.20023164258086</v>
      </c>
      <c r="I12" s="202">
        <v>8.594434615829755</v>
      </c>
      <c r="J12" s="202">
        <v>13440.222222222223</v>
      </c>
      <c r="K12" s="202">
        <v>12510.285714285714</v>
      </c>
      <c r="L12" s="202">
        <v>-6.919056043574486</v>
      </c>
      <c r="M12" s="200"/>
    </row>
    <row r="13" spans="1:13" ht="37.5" customHeight="1">
      <c r="A13" s="5"/>
      <c r="B13" s="153" t="s">
        <v>162</v>
      </c>
      <c r="C13" s="116">
        <v>17</v>
      </c>
      <c r="D13" s="116">
        <v>8</v>
      </c>
      <c r="E13" s="116">
        <v>3001</v>
      </c>
      <c r="F13" s="116">
        <v>1228</v>
      </c>
      <c r="G13" s="202">
        <v>0.18549550045153104</v>
      </c>
      <c r="H13" s="203">
        <f>+F13/F9*100</f>
        <v>0.0784060334336607</v>
      </c>
      <c r="I13" s="202">
        <v>48.95034988337221</v>
      </c>
      <c r="J13" s="202">
        <v>176.52941176470588</v>
      </c>
      <c r="K13" s="202">
        <v>262.94117647058823</v>
      </c>
      <c r="L13" s="202">
        <v>48.95034988337221</v>
      </c>
      <c r="M13" s="200"/>
    </row>
    <row r="14" spans="1:13" ht="20.25" customHeight="1">
      <c r="A14" s="5"/>
      <c r="B14" s="153"/>
      <c r="C14" s="116"/>
      <c r="D14" s="116"/>
      <c r="E14" s="116"/>
      <c r="F14" s="116"/>
      <c r="G14" s="202"/>
      <c r="H14" s="203"/>
      <c r="I14" s="202"/>
      <c r="J14" s="202"/>
      <c r="K14" s="202"/>
      <c r="L14" s="202"/>
      <c r="M14" s="200"/>
    </row>
    <row r="15" spans="1:13" ht="20.25" customHeight="1">
      <c r="A15" s="291" t="s">
        <v>102</v>
      </c>
      <c r="B15" s="292"/>
      <c r="C15" s="149">
        <f>SUM(C16:C20)</f>
        <v>1251</v>
      </c>
      <c r="D15" s="149">
        <f>SUM(D16:D20)</f>
        <v>1300</v>
      </c>
      <c r="E15" s="149">
        <f>SUM(E16:E20)</f>
        <v>230735</v>
      </c>
      <c r="F15" s="149">
        <f>SUM(F16:F20)</f>
        <v>194518</v>
      </c>
      <c r="G15" s="201">
        <f>+E15/E9*100</f>
        <v>14.262014094196607</v>
      </c>
      <c r="H15" s="201">
        <f>+F15/F9*100</f>
        <v>12.419694471863854</v>
      </c>
      <c r="I15" s="202"/>
      <c r="J15" s="202"/>
      <c r="K15" s="202"/>
      <c r="L15" s="202"/>
      <c r="M15" s="200"/>
    </row>
    <row r="16" spans="1:13" ht="20.25" customHeight="1">
      <c r="A16" s="5"/>
      <c r="B16" s="153" t="s">
        <v>122</v>
      </c>
      <c r="C16" s="116">
        <v>216</v>
      </c>
      <c r="D16" s="116">
        <v>209</v>
      </c>
      <c r="E16" s="116">
        <v>21583</v>
      </c>
      <c r="F16" s="116">
        <v>20462</v>
      </c>
      <c r="G16" s="202">
        <v>1.3340717714913009</v>
      </c>
      <c r="H16" s="203">
        <f>+F16/F9*100</f>
        <v>1.3064692639410143</v>
      </c>
      <c r="I16" s="202">
        <v>8.219431960339165</v>
      </c>
      <c r="J16" s="202">
        <v>99.92129629629629</v>
      </c>
      <c r="K16" s="202">
        <v>118.56345177664974</v>
      </c>
      <c r="L16" s="202">
        <v>18.656839103722135</v>
      </c>
      <c r="M16" s="200"/>
    </row>
    <row r="17" spans="1:13" ht="20.25" customHeight="1">
      <c r="A17" s="5"/>
      <c r="B17" s="153" t="s">
        <v>123</v>
      </c>
      <c r="C17" s="116">
        <v>120</v>
      </c>
      <c r="D17" s="116">
        <v>154</v>
      </c>
      <c r="E17" s="116">
        <v>30572</v>
      </c>
      <c r="F17" s="116">
        <v>30956</v>
      </c>
      <c r="G17" s="202">
        <v>1.8896929156295257</v>
      </c>
      <c r="H17" s="203">
        <f>+F17/F9*100</f>
        <v>1.9764960675671017</v>
      </c>
      <c r="I17" s="202">
        <v>8.962449300013091</v>
      </c>
      <c r="J17" s="202">
        <v>254.76666666666668</v>
      </c>
      <c r="K17" s="202">
        <v>237.94285714285715</v>
      </c>
      <c r="L17" s="202">
        <v>-6.603614885703067</v>
      </c>
      <c r="M17" s="200"/>
    </row>
    <row r="18" spans="1:13" ht="20.25" customHeight="1">
      <c r="A18" s="5"/>
      <c r="B18" s="153" t="s">
        <v>124</v>
      </c>
      <c r="C18" s="116">
        <v>527</v>
      </c>
      <c r="D18" s="116">
        <v>571</v>
      </c>
      <c r="E18" s="116">
        <v>88623</v>
      </c>
      <c r="F18" s="116">
        <v>82145</v>
      </c>
      <c r="G18" s="202">
        <v>5.477896613300912</v>
      </c>
      <c r="H18" s="203">
        <f>+F18/F9*100</f>
        <v>5.244840078508191</v>
      </c>
      <c r="I18" s="202">
        <v>-1.7738058968890726</v>
      </c>
      <c r="J18" s="202">
        <v>168.1650853889943</v>
      </c>
      <c r="K18" s="202">
        <v>162.71214953271027</v>
      </c>
      <c r="L18" s="202">
        <v>-3.3</v>
      </c>
      <c r="M18" s="200"/>
    </row>
    <row r="19" spans="1:13" ht="20.25" customHeight="1">
      <c r="A19" s="5"/>
      <c r="B19" s="153" t="s">
        <v>205</v>
      </c>
      <c r="C19" s="116">
        <v>116</v>
      </c>
      <c r="D19" s="116">
        <v>102</v>
      </c>
      <c r="E19" s="116">
        <v>17658</v>
      </c>
      <c r="F19" s="116">
        <v>12804</v>
      </c>
      <c r="G19" s="202">
        <v>1.0914626947594586</v>
      </c>
      <c r="H19" s="203">
        <f>+F19/F9*100</f>
        <v>0.8175169805249118</v>
      </c>
      <c r="I19" s="202">
        <v>18.19571865443426</v>
      </c>
      <c r="J19" s="202">
        <v>152.22413793103448</v>
      </c>
      <c r="K19" s="202">
        <v>172.48760330578511</v>
      </c>
      <c r="L19" s="202">
        <v>13.31159804887912</v>
      </c>
      <c r="M19" s="200"/>
    </row>
    <row r="20" spans="1:13" ht="20.25" customHeight="1">
      <c r="A20" s="5"/>
      <c r="B20" s="204" t="s">
        <v>64</v>
      </c>
      <c r="C20" s="116">
        <v>272</v>
      </c>
      <c r="D20" s="116">
        <v>264</v>
      </c>
      <c r="E20" s="116">
        <v>72299</v>
      </c>
      <c r="F20" s="116">
        <v>48151</v>
      </c>
      <c r="G20" s="202">
        <v>4.468890099015408</v>
      </c>
      <c r="H20" s="203">
        <f>+F20/F9*100</f>
        <v>3.0743720813226356</v>
      </c>
      <c r="I20" s="202">
        <v>-9.955877674656634</v>
      </c>
      <c r="J20" s="202">
        <v>265.80514705882354</v>
      </c>
      <c r="K20" s="202">
        <v>212.7483660130719</v>
      </c>
      <c r="L20" s="202">
        <v>-19.960780155250347</v>
      </c>
      <c r="M20" s="200"/>
    </row>
    <row r="21" spans="1:13" ht="20.25" customHeight="1">
      <c r="A21" s="5"/>
      <c r="B21" s="204"/>
      <c r="C21" s="205"/>
      <c r="D21" s="205"/>
      <c r="E21" s="116"/>
      <c r="F21" s="116"/>
      <c r="G21" s="202"/>
      <c r="H21" s="203"/>
      <c r="I21" s="202"/>
      <c r="J21" s="202"/>
      <c r="K21" s="202"/>
      <c r="L21" s="202"/>
      <c r="M21" s="200"/>
    </row>
    <row r="22" spans="1:13" ht="20.25" customHeight="1">
      <c r="A22" s="291" t="s">
        <v>22</v>
      </c>
      <c r="B22" s="292"/>
      <c r="C22" s="206">
        <f>SUM(C23:C29)</f>
        <v>2792</v>
      </c>
      <c r="D22" s="206">
        <f>SUM(D23:D29)</f>
        <v>2839</v>
      </c>
      <c r="E22" s="206">
        <f>SUM(E23:E29)</f>
        <v>389422</v>
      </c>
      <c r="F22" s="206">
        <f>SUM(F23:F29)</f>
        <v>358379</v>
      </c>
      <c r="G22" s="201">
        <f>+E22/E9*100</f>
        <v>24.07065270804269</v>
      </c>
      <c r="H22" s="201">
        <f>+F22/F9*100</f>
        <v>22.881983596027595</v>
      </c>
      <c r="I22" s="202"/>
      <c r="J22" s="202"/>
      <c r="K22" s="202"/>
      <c r="L22" s="202"/>
      <c r="M22" s="200"/>
    </row>
    <row r="23" spans="1:13" ht="20.25" customHeight="1">
      <c r="A23" s="5"/>
      <c r="B23" s="153" t="s">
        <v>125</v>
      </c>
      <c r="C23" s="116">
        <v>271</v>
      </c>
      <c r="D23" s="116">
        <v>244</v>
      </c>
      <c r="E23" s="116">
        <v>172003</v>
      </c>
      <c r="F23" s="116">
        <v>208462</v>
      </c>
      <c r="G23" s="202">
        <v>10.631716949071873</v>
      </c>
      <c r="H23" s="203">
        <f>+F23/F9*100</f>
        <v>13.309998812416756</v>
      </c>
      <c r="I23" s="202">
        <v>1.3784643291105283</v>
      </c>
      <c r="J23" s="202">
        <v>634.6974169741698</v>
      </c>
      <c r="K23" s="202">
        <v>703.1209677419355</v>
      </c>
      <c r="L23" s="202">
        <v>10.780499327374812</v>
      </c>
      <c r="M23" s="200"/>
    </row>
    <row r="24" spans="1:13" ht="20.25" customHeight="1">
      <c r="A24" s="5"/>
      <c r="B24" s="153" t="s">
        <v>129</v>
      </c>
      <c r="C24" s="116">
        <v>136</v>
      </c>
      <c r="D24" s="116">
        <v>131</v>
      </c>
      <c r="E24" s="116">
        <v>11186</v>
      </c>
      <c r="F24" s="116">
        <v>7139</v>
      </c>
      <c r="G24" s="202">
        <v>0.6914204158783159</v>
      </c>
      <c r="H24" s="203">
        <f>+F24/F9*100</f>
        <v>0.4558148800349379</v>
      </c>
      <c r="I24" s="202">
        <v>-9.082782048989813</v>
      </c>
      <c r="J24" s="202">
        <v>82.25</v>
      </c>
      <c r="K24" s="202">
        <v>89.21052631578948</v>
      </c>
      <c r="L24" s="202">
        <v>8.4</v>
      </c>
      <c r="M24" s="200"/>
    </row>
    <row r="25" spans="1:13" ht="20.25" customHeight="1">
      <c r="A25" s="5"/>
      <c r="B25" s="153" t="s">
        <v>127</v>
      </c>
      <c r="C25" s="116">
        <v>82</v>
      </c>
      <c r="D25" s="116">
        <v>72</v>
      </c>
      <c r="E25" s="116">
        <v>4202</v>
      </c>
      <c r="F25" s="116">
        <v>3199</v>
      </c>
      <c r="G25" s="202">
        <v>0.25973078736998784</v>
      </c>
      <c r="H25" s="203">
        <f>+F25/F9*100</f>
        <v>0.20425154800837184</v>
      </c>
      <c r="I25" s="202">
        <v>-1.7848643503093768</v>
      </c>
      <c r="J25" s="202">
        <v>51.24390243902439</v>
      </c>
      <c r="K25" s="202">
        <v>66.56451612903226</v>
      </c>
      <c r="L25" s="202">
        <v>30.1</v>
      </c>
      <c r="M25" s="200"/>
    </row>
    <row r="26" spans="1:13" ht="20.25" customHeight="1">
      <c r="A26" s="5"/>
      <c r="B26" s="153" t="s">
        <v>128</v>
      </c>
      <c r="C26" s="116">
        <v>211</v>
      </c>
      <c r="D26" s="116">
        <v>218</v>
      </c>
      <c r="E26" s="116">
        <v>11893</v>
      </c>
      <c r="F26" s="116">
        <v>6964</v>
      </c>
      <c r="G26" s="202">
        <v>0.7351209553049178</v>
      </c>
      <c r="H26" s="203">
        <f>+F26/F9*100</f>
        <v>0.444641381785027</v>
      </c>
      <c r="I26" s="202">
        <v>-27.066341545446903</v>
      </c>
      <c r="J26" s="202">
        <v>56.36492890995261</v>
      </c>
      <c r="K26" s="202">
        <v>43.80808080808081</v>
      </c>
      <c r="L26" s="202">
        <v>-22.277768010551995</v>
      </c>
      <c r="M26" s="200"/>
    </row>
    <row r="27" spans="1:13" ht="20.25" customHeight="1">
      <c r="A27" s="5"/>
      <c r="B27" s="153" t="s">
        <v>126</v>
      </c>
      <c r="C27" s="116">
        <v>408</v>
      </c>
      <c r="D27" s="116">
        <v>394</v>
      </c>
      <c r="E27" s="116">
        <v>29205</v>
      </c>
      <c r="F27" s="116">
        <v>14809</v>
      </c>
      <c r="G27" s="202">
        <v>1.80519696457413</v>
      </c>
      <c r="H27" s="203">
        <f>+F27/F9*100</f>
        <v>0.9455333461881771</v>
      </c>
      <c r="I27" s="202">
        <v>-11.854134565998976</v>
      </c>
      <c r="J27" s="202">
        <v>71.58088235294117</v>
      </c>
      <c r="K27" s="202">
        <v>70.3360655737705</v>
      </c>
      <c r="L27" s="202">
        <v>-1.8</v>
      </c>
      <c r="M27" s="200"/>
    </row>
    <row r="28" spans="1:13" ht="20.25" customHeight="1">
      <c r="A28" s="5"/>
      <c r="B28" s="153" t="s">
        <v>130</v>
      </c>
      <c r="C28" s="116">
        <v>579</v>
      </c>
      <c r="D28" s="116">
        <v>633</v>
      </c>
      <c r="E28" s="116">
        <v>32234</v>
      </c>
      <c r="F28" s="116">
        <v>20602</v>
      </c>
      <c r="G28" s="202">
        <v>1.9924231794583975</v>
      </c>
      <c r="H28" s="203">
        <f>+F28/F9*100</f>
        <v>1.315408062540943</v>
      </c>
      <c r="I28" s="202">
        <v>-9.083576347955585</v>
      </c>
      <c r="J28" s="202">
        <v>55.67184801381693</v>
      </c>
      <c r="K28" s="202">
        <v>50.267581475128644</v>
      </c>
      <c r="L28" s="202">
        <v>-9.707359700628274</v>
      </c>
      <c r="M28" s="200"/>
    </row>
    <row r="29" spans="1:13" ht="20.25" customHeight="1">
      <c r="A29" s="5"/>
      <c r="B29" s="153" t="s">
        <v>131</v>
      </c>
      <c r="C29" s="116">
        <v>1105</v>
      </c>
      <c r="D29" s="116">
        <v>1147</v>
      </c>
      <c r="E29" s="116">
        <v>128699</v>
      </c>
      <c r="F29" s="116">
        <v>97204</v>
      </c>
      <c r="G29" s="202">
        <v>7.955043456385069</v>
      </c>
      <c r="H29" s="203">
        <f>+F29/F9*100</f>
        <v>6.206335565053384</v>
      </c>
      <c r="I29" s="202">
        <v>1.5866479149022155</v>
      </c>
      <c r="J29" s="202">
        <v>116.46968325791855</v>
      </c>
      <c r="K29" s="202">
        <v>119.94587155963303</v>
      </c>
      <c r="L29" s="202">
        <v>2.9</v>
      </c>
      <c r="M29" s="200"/>
    </row>
    <row r="30" spans="1:13" ht="20.25" customHeight="1">
      <c r="A30" s="5"/>
      <c r="B30" s="153"/>
      <c r="C30" s="116"/>
      <c r="D30" s="116"/>
      <c r="E30" s="116"/>
      <c r="F30" s="116"/>
      <c r="G30" s="202"/>
      <c r="H30" s="203"/>
      <c r="I30" s="202"/>
      <c r="J30" s="202"/>
      <c r="K30" s="202"/>
      <c r="L30" s="202"/>
      <c r="M30" s="200"/>
    </row>
    <row r="31" spans="1:13" ht="20.25" customHeight="1">
      <c r="A31" s="291" t="s">
        <v>168</v>
      </c>
      <c r="B31" s="292"/>
      <c r="C31" s="149">
        <f>SUM(C32:C34)</f>
        <v>1217</v>
      </c>
      <c r="D31" s="149">
        <f>SUM(D32:D34)</f>
        <v>1348</v>
      </c>
      <c r="E31" s="149">
        <f>SUM(E32:E34)</f>
        <v>145971</v>
      </c>
      <c r="F31" s="149">
        <f>SUM(F32:F34)</f>
        <v>156896</v>
      </c>
      <c r="G31" s="201">
        <f>+E31/E9*100</f>
        <v>9.022647016464658</v>
      </c>
      <c r="H31" s="201">
        <f>+F31/F9*100</f>
        <v>10.017583893817289</v>
      </c>
      <c r="I31" s="202"/>
      <c r="J31" s="202"/>
      <c r="K31" s="202"/>
      <c r="L31" s="202"/>
      <c r="M31" s="200"/>
    </row>
    <row r="32" spans="1:13" ht="20.25" customHeight="1">
      <c r="A32" s="5"/>
      <c r="B32" s="153" t="s">
        <v>132</v>
      </c>
      <c r="C32" s="116">
        <v>695</v>
      </c>
      <c r="D32" s="116">
        <v>792</v>
      </c>
      <c r="E32" s="116">
        <v>47522</v>
      </c>
      <c r="F32" s="116">
        <v>34356</v>
      </c>
      <c r="G32" s="202">
        <v>2.9373932597326418</v>
      </c>
      <c r="H32" s="203">
        <f>+F32/F9*100</f>
        <v>2.193581176422514</v>
      </c>
      <c r="I32" s="202">
        <v>-4.033921131265515</v>
      </c>
      <c r="J32" s="202">
        <v>68.37697841726619</v>
      </c>
      <c r="K32" s="202">
        <v>65.8080808080808</v>
      </c>
      <c r="L32" s="202">
        <v>-3.756962750691983</v>
      </c>
      <c r="M32" s="200"/>
    </row>
    <row r="33" spans="1:13" ht="20.25" customHeight="1">
      <c r="A33" s="5"/>
      <c r="B33" s="153" t="s">
        <v>133</v>
      </c>
      <c r="C33" s="116">
        <v>92</v>
      </c>
      <c r="D33" s="116">
        <v>94</v>
      </c>
      <c r="E33" s="116">
        <v>7364</v>
      </c>
      <c r="F33" s="116">
        <v>8207</v>
      </c>
      <c r="G33" s="202">
        <v>0.45517789580975493</v>
      </c>
      <c r="H33" s="203">
        <f>+F33/F9*100</f>
        <v>0.5240051436401086</v>
      </c>
      <c r="I33" s="202">
        <v>34.66865833785985</v>
      </c>
      <c r="J33" s="202">
        <v>80.04347826086956</v>
      </c>
      <c r="K33" s="202">
        <v>108.97802197802197</v>
      </c>
      <c r="L33" s="202">
        <v>36.3</v>
      </c>
      <c r="M33" s="200"/>
    </row>
    <row r="34" spans="1:13" ht="20.25" customHeight="1">
      <c r="A34" s="5"/>
      <c r="B34" s="153" t="s">
        <v>163</v>
      </c>
      <c r="C34" s="116">
        <v>430</v>
      </c>
      <c r="D34" s="116">
        <v>462</v>
      </c>
      <c r="E34" s="116">
        <v>91085</v>
      </c>
      <c r="F34" s="116">
        <v>114333</v>
      </c>
      <c r="G34" s="202">
        <v>5.630075860922261</v>
      </c>
      <c r="H34" s="203">
        <f>+F34/F9*100</f>
        <v>7.299997573754665</v>
      </c>
      <c r="I34" s="202">
        <v>21.10995224241094</v>
      </c>
      <c r="J34" s="202">
        <v>211.82558139534885</v>
      </c>
      <c r="K34" s="202">
        <v>265.1754807692308</v>
      </c>
      <c r="L34" s="202">
        <v>25.18576794287668</v>
      </c>
      <c r="M34" s="200"/>
    </row>
    <row r="35" spans="1:13" ht="20.25" customHeight="1">
      <c r="A35" s="5"/>
      <c r="B35" s="153"/>
      <c r="C35" s="116"/>
      <c r="D35" s="116"/>
      <c r="E35" s="116"/>
      <c r="F35" s="116"/>
      <c r="G35" s="202"/>
      <c r="H35" s="203"/>
      <c r="I35" s="202"/>
      <c r="J35" s="202"/>
      <c r="K35" s="202"/>
      <c r="L35" s="202"/>
      <c r="M35" s="200"/>
    </row>
    <row r="36" spans="1:13" ht="20.25" customHeight="1">
      <c r="A36" s="291" t="s">
        <v>170</v>
      </c>
      <c r="B36" s="292"/>
      <c r="C36" s="149">
        <f>SUM(C37:C45)</f>
        <v>3300</v>
      </c>
      <c r="D36" s="149">
        <f>SUM(D37:D45)</f>
        <v>3475</v>
      </c>
      <c r="E36" s="149">
        <f>SUM(E37:E45)</f>
        <v>606776</v>
      </c>
      <c r="F36" s="149">
        <f>SUM(F37:F45)</f>
        <v>601456</v>
      </c>
      <c r="G36" s="201">
        <f>+E36/E9*100</f>
        <v>37.505570737080376</v>
      </c>
      <c r="H36" s="201">
        <f>+F36/F9*100</f>
        <v>38.402100362276734</v>
      </c>
      <c r="I36" s="202"/>
      <c r="J36" s="202"/>
      <c r="K36" s="202"/>
      <c r="L36" s="202"/>
      <c r="M36" s="200"/>
    </row>
    <row r="37" spans="1:13" ht="20.25" customHeight="1">
      <c r="A37" s="5" t="s">
        <v>337</v>
      </c>
      <c r="B37" s="153" t="s">
        <v>134</v>
      </c>
      <c r="C37" s="116">
        <v>217</v>
      </c>
      <c r="D37" s="116">
        <v>190</v>
      </c>
      <c r="E37" s="116">
        <v>82506</v>
      </c>
      <c r="F37" s="116">
        <v>72980</v>
      </c>
      <c r="G37" s="202">
        <v>5.099797320977681</v>
      </c>
      <c r="H37" s="203">
        <f>+F37/F9*100</f>
        <v>4.659668013019998</v>
      </c>
      <c r="I37" s="202">
        <v>0.5308704821467529</v>
      </c>
      <c r="J37" s="202">
        <v>380.21198156682027</v>
      </c>
      <c r="K37" s="202">
        <v>445.93548387096774</v>
      </c>
      <c r="L37" s="202">
        <v>17.28601556250456</v>
      </c>
      <c r="M37" s="200"/>
    </row>
    <row r="38" spans="1:13" ht="20.25" customHeight="1">
      <c r="A38" s="5"/>
      <c r="B38" s="153" t="s">
        <v>164</v>
      </c>
      <c r="C38" s="116">
        <v>210</v>
      </c>
      <c r="D38" s="116">
        <v>228</v>
      </c>
      <c r="E38" s="116">
        <v>22761</v>
      </c>
      <c r="F38" s="116">
        <v>16082</v>
      </c>
      <c r="G38" s="202">
        <v>1.406885400125724</v>
      </c>
      <c r="H38" s="203">
        <f>+F38/F9*100</f>
        <v>1.0268125648861006</v>
      </c>
      <c r="I38" s="202">
        <v>-24.348666578797065</v>
      </c>
      <c r="J38" s="202">
        <v>108.38571428571429</v>
      </c>
      <c r="K38" s="202">
        <v>89.68229166666667</v>
      </c>
      <c r="L38" s="202">
        <v>-17.256354070559283</v>
      </c>
      <c r="M38" s="200"/>
    </row>
    <row r="39" spans="1:13" ht="20.25" customHeight="1">
      <c r="A39" s="5"/>
      <c r="B39" s="153" t="s">
        <v>135</v>
      </c>
      <c r="C39" s="116">
        <v>656</v>
      </c>
      <c r="D39" s="116">
        <v>723</v>
      </c>
      <c r="E39" s="116">
        <v>145253</v>
      </c>
      <c r="F39" s="116">
        <v>146646</v>
      </c>
      <c r="G39" s="202">
        <v>8.97826655351091</v>
      </c>
      <c r="H39" s="203">
        <f>+F39/F9*100</f>
        <v>9.363136139179648</v>
      </c>
      <c r="I39" s="202">
        <v>-6.373018113223139</v>
      </c>
      <c r="J39" s="202">
        <v>221.422256097561</v>
      </c>
      <c r="K39" s="202">
        <v>196.24242424242425</v>
      </c>
      <c r="L39" s="202">
        <v>-11.37186130198323</v>
      </c>
      <c r="M39" s="200"/>
    </row>
    <row r="40" spans="1:13" ht="20.25" customHeight="1">
      <c r="A40" s="5"/>
      <c r="B40" s="153" t="s">
        <v>136</v>
      </c>
      <c r="C40" s="116">
        <v>65</v>
      </c>
      <c r="D40" s="116">
        <v>95</v>
      </c>
      <c r="E40" s="116">
        <v>8705</v>
      </c>
      <c r="F40" s="116">
        <v>15458</v>
      </c>
      <c r="G40" s="202">
        <v>0.5380667548918953</v>
      </c>
      <c r="H40" s="203">
        <f>+F40/F9*100</f>
        <v>0.9869710625549896</v>
      </c>
      <c r="I40" s="202">
        <v>50.040206777713934</v>
      </c>
      <c r="J40" s="202">
        <v>133.92307692307693</v>
      </c>
      <c r="K40" s="202">
        <v>148.42045454545453</v>
      </c>
      <c r="L40" s="202">
        <v>10.825152733538701</v>
      </c>
      <c r="M40" s="200"/>
    </row>
    <row r="41" spans="1:13" ht="20.25" customHeight="1">
      <c r="A41" s="5"/>
      <c r="B41" s="153" t="s">
        <v>137</v>
      </c>
      <c r="C41" s="116">
        <v>541</v>
      </c>
      <c r="D41" s="116">
        <v>541</v>
      </c>
      <c r="E41" s="116">
        <v>13587</v>
      </c>
      <c r="F41" s="116">
        <v>6597</v>
      </c>
      <c r="G41" s="202">
        <v>0.8398291784854888</v>
      </c>
      <c r="H41" s="203">
        <f>+F41/F9*100</f>
        <v>0.42120895974092804</v>
      </c>
      <c r="I41" s="202">
        <v>-17.44314418193862</v>
      </c>
      <c r="J41" s="202">
        <v>25.11460258780037</v>
      </c>
      <c r="K41" s="202">
        <v>21.244318181818183</v>
      </c>
      <c r="L41" s="202">
        <v>-15.5</v>
      </c>
      <c r="M41" s="200"/>
    </row>
    <row r="42" spans="1:13" ht="20.25" customHeight="1">
      <c r="A42" s="5"/>
      <c r="B42" s="153" t="s">
        <v>138</v>
      </c>
      <c r="C42" s="116">
        <v>445</v>
      </c>
      <c r="D42" s="116">
        <v>471</v>
      </c>
      <c r="E42" s="116">
        <v>48534</v>
      </c>
      <c r="F42" s="116">
        <v>50865</v>
      </c>
      <c r="G42" s="202">
        <v>2.9999462242301256</v>
      </c>
      <c r="H42" s="203">
        <f>+F42/F9*100</f>
        <v>3.2476570770383977</v>
      </c>
      <c r="I42" s="202">
        <v>5.715580829933657</v>
      </c>
      <c r="J42" s="202">
        <v>109.06516853932584</v>
      </c>
      <c r="K42" s="202">
        <v>109.86723768736617</v>
      </c>
      <c r="L42" s="202">
        <v>0.7354035745620564</v>
      </c>
      <c r="M42" s="200"/>
    </row>
    <row r="43" spans="1:12" ht="20.25" customHeight="1">
      <c r="A43" s="5"/>
      <c r="B43" s="204" t="s">
        <v>139</v>
      </c>
      <c r="C43" s="116">
        <v>166</v>
      </c>
      <c r="D43" s="116">
        <v>179</v>
      </c>
      <c r="E43" s="116">
        <v>51647</v>
      </c>
      <c r="F43" s="116">
        <v>45360</v>
      </c>
      <c r="G43" s="202">
        <v>3.192364582412604</v>
      </c>
      <c r="H43" s="203">
        <f>+F43/F9*100</f>
        <v>2.8961707463769133</v>
      </c>
      <c r="I43" s="202">
        <v>-22.628613472224913</v>
      </c>
      <c r="J43" s="202">
        <v>311.1265060240964</v>
      </c>
      <c r="K43" s="202">
        <v>262.89473684210526</v>
      </c>
      <c r="L43" s="202">
        <v>-15.502301555193</v>
      </c>
    </row>
    <row r="44" spans="1:13" ht="20.25" customHeight="1">
      <c r="A44" s="5"/>
      <c r="B44" s="153" t="s">
        <v>165</v>
      </c>
      <c r="C44" s="116">
        <v>174</v>
      </c>
      <c r="D44" s="116">
        <v>181</v>
      </c>
      <c r="E44" s="116">
        <v>17600</v>
      </c>
      <c r="F44" s="116">
        <v>8942</v>
      </c>
      <c r="G44" s="202">
        <v>1.0878776434345039</v>
      </c>
      <c r="H44" s="203">
        <f>+F44/F9*100</f>
        <v>0.5709338362897345</v>
      </c>
      <c r="I44" s="202">
        <v>-25.556818181818187</v>
      </c>
      <c r="J44" s="202">
        <v>101.14942528735632</v>
      </c>
      <c r="K44" s="202">
        <v>71.59562841530055</v>
      </c>
      <c r="L44" s="202">
        <v>-29.217958271236952</v>
      </c>
      <c r="M44" s="200"/>
    </row>
    <row r="45" spans="1:13" ht="20.25" customHeight="1">
      <c r="A45" s="12"/>
      <c r="B45" s="153" t="s">
        <v>140</v>
      </c>
      <c r="C45" s="116">
        <v>826</v>
      </c>
      <c r="D45" s="116">
        <v>867</v>
      </c>
      <c r="E45" s="116">
        <v>216183</v>
      </c>
      <c r="F45" s="116">
        <v>238526</v>
      </c>
      <c r="G45" s="202">
        <v>13.36253707901144</v>
      </c>
      <c r="H45" s="203">
        <f>+F45/F9*100</f>
        <v>15.229541963190027</v>
      </c>
      <c r="I45" s="202">
        <v>14.756942035220149</v>
      </c>
      <c r="J45" s="202">
        <v>261.7227602905569</v>
      </c>
      <c r="K45" s="202">
        <v>303.65361077111385</v>
      </c>
      <c r="L45" s="202">
        <v>16.02109439546126</v>
      </c>
      <c r="M45" s="200"/>
    </row>
    <row r="46" spans="1:13" ht="20.25" customHeight="1">
      <c r="A46" s="12"/>
      <c r="B46" s="163"/>
      <c r="C46" s="183"/>
      <c r="D46" s="116"/>
      <c r="E46" s="116"/>
      <c r="F46" s="116"/>
      <c r="G46" s="202"/>
      <c r="H46" s="207"/>
      <c r="I46" s="202"/>
      <c r="J46" s="202"/>
      <c r="K46" s="202"/>
      <c r="L46" s="202"/>
      <c r="M46" s="200"/>
    </row>
    <row r="47" spans="1:13" ht="20.25" customHeight="1">
      <c r="A47" s="291" t="s">
        <v>171</v>
      </c>
      <c r="B47" s="292"/>
      <c r="C47" s="149">
        <f>SUM(C48:C50)</f>
        <v>276</v>
      </c>
      <c r="D47" s="149">
        <f>SUM(D48:D50)</f>
        <v>270</v>
      </c>
      <c r="E47" s="149" t="s">
        <v>80</v>
      </c>
      <c r="F47" s="149" t="s">
        <v>80</v>
      </c>
      <c r="G47" s="149" t="s">
        <v>80</v>
      </c>
      <c r="H47" s="149" t="s">
        <v>80</v>
      </c>
      <c r="I47" s="202"/>
      <c r="J47" s="202"/>
      <c r="K47" s="202"/>
      <c r="L47" s="202"/>
      <c r="M47" s="200"/>
    </row>
    <row r="48" spans="1:13" ht="20.25" customHeight="1">
      <c r="A48" s="12"/>
      <c r="B48" s="153" t="s">
        <v>172</v>
      </c>
      <c r="C48" s="116">
        <v>203</v>
      </c>
      <c r="D48" s="116">
        <v>200</v>
      </c>
      <c r="E48" s="116" t="s">
        <v>80</v>
      </c>
      <c r="F48" s="116" t="s">
        <v>80</v>
      </c>
      <c r="G48" s="116" t="s">
        <v>80</v>
      </c>
      <c r="H48" s="116" t="s">
        <v>80</v>
      </c>
      <c r="I48" s="116" t="s">
        <v>80</v>
      </c>
      <c r="J48" s="116" t="s">
        <v>80</v>
      </c>
      <c r="K48" s="116" t="s">
        <v>80</v>
      </c>
      <c r="L48" s="116" t="s">
        <v>80</v>
      </c>
      <c r="M48" s="200"/>
    </row>
    <row r="49" spans="1:13" ht="20.25" customHeight="1">
      <c r="A49" s="12"/>
      <c r="B49" s="153" t="s">
        <v>173</v>
      </c>
      <c r="C49" s="116">
        <v>40</v>
      </c>
      <c r="D49" s="116">
        <v>39</v>
      </c>
      <c r="E49" s="116" t="s">
        <v>80</v>
      </c>
      <c r="F49" s="116" t="s">
        <v>80</v>
      </c>
      <c r="G49" s="116" t="s">
        <v>80</v>
      </c>
      <c r="H49" s="116" t="s">
        <v>80</v>
      </c>
      <c r="I49" s="116" t="s">
        <v>80</v>
      </c>
      <c r="J49" s="116" t="s">
        <v>80</v>
      </c>
      <c r="K49" s="116" t="s">
        <v>80</v>
      </c>
      <c r="L49" s="116" t="s">
        <v>80</v>
      </c>
      <c r="M49" s="200"/>
    </row>
    <row r="50" spans="1:13" ht="20.25" customHeight="1">
      <c r="A50" s="185"/>
      <c r="B50" s="161" t="s">
        <v>174</v>
      </c>
      <c r="C50" s="162">
        <v>33</v>
      </c>
      <c r="D50" s="162">
        <v>31</v>
      </c>
      <c r="E50" s="162" t="s">
        <v>80</v>
      </c>
      <c r="F50" s="162" t="s">
        <v>80</v>
      </c>
      <c r="G50" s="162" t="s">
        <v>80</v>
      </c>
      <c r="H50" s="162" t="s">
        <v>80</v>
      </c>
      <c r="I50" s="162" t="s">
        <v>80</v>
      </c>
      <c r="J50" s="162" t="s">
        <v>80</v>
      </c>
      <c r="K50" s="162" t="s">
        <v>80</v>
      </c>
      <c r="L50" s="162" t="s">
        <v>80</v>
      </c>
      <c r="M50" s="200"/>
    </row>
    <row r="51" ht="15" customHeight="1">
      <c r="A51" s="2" t="s">
        <v>219</v>
      </c>
    </row>
    <row r="52" spans="1:21" s="8" customFormat="1" ht="15" customHeight="1">
      <c r="A52" s="2" t="s">
        <v>206</v>
      </c>
      <c r="B52" s="2"/>
      <c r="C52" s="2"/>
      <c r="D52" s="2"/>
      <c r="E52" s="2"/>
      <c r="F52" s="2"/>
      <c r="M52" s="9"/>
      <c r="O52" s="2"/>
      <c r="P52" s="2"/>
      <c r="Q52" s="2"/>
      <c r="R52" s="2"/>
      <c r="S52" s="9"/>
      <c r="U52" s="2"/>
    </row>
    <row r="53" spans="1:21" s="8" customFormat="1" ht="15" customHeight="1">
      <c r="A53" s="243" t="s">
        <v>235</v>
      </c>
      <c r="B53" s="2"/>
      <c r="C53" s="2"/>
      <c r="D53" s="2"/>
      <c r="E53" s="2"/>
      <c r="F53" s="2"/>
      <c r="M53" s="9"/>
      <c r="O53" s="2"/>
      <c r="P53" s="2"/>
      <c r="Q53" s="2"/>
      <c r="R53" s="2"/>
      <c r="S53" s="9"/>
      <c r="U53" s="2"/>
    </row>
    <row r="54" spans="1:21" s="8" customFormat="1" ht="14.25">
      <c r="A54" s="2" t="s">
        <v>245</v>
      </c>
      <c r="B54" s="2"/>
      <c r="C54" s="2"/>
      <c r="D54" s="2"/>
      <c r="E54" s="2"/>
      <c r="F54" s="2"/>
      <c r="M54" s="9"/>
      <c r="O54" s="2"/>
      <c r="P54" s="2"/>
      <c r="Q54" s="2"/>
      <c r="R54" s="2"/>
      <c r="S54" s="9"/>
      <c r="U54" s="2"/>
    </row>
    <row r="60" ht="14.25">
      <c r="H60" s="9"/>
    </row>
    <row r="61" spans="8:14" ht="14.25">
      <c r="H61" s="9"/>
      <c r="N61" s="9"/>
    </row>
    <row r="62" spans="8:14" ht="14.25">
      <c r="H62" s="9"/>
      <c r="N62" s="9"/>
    </row>
    <row r="63" spans="8:14" ht="14.25">
      <c r="H63" s="9"/>
      <c r="N63" s="9"/>
    </row>
    <row r="64" spans="8:14" ht="14.25">
      <c r="H64" s="9"/>
      <c r="N64" s="9"/>
    </row>
    <row r="65" spans="8:14" ht="14.25">
      <c r="H65" s="9"/>
      <c r="N65" s="9"/>
    </row>
    <row r="66" spans="8:14" ht="14.25">
      <c r="H66" s="9"/>
      <c r="N66" s="9"/>
    </row>
    <row r="67" ht="14.25">
      <c r="N67" s="9"/>
    </row>
  </sheetData>
  <sheetProtection/>
  <mergeCells count="18">
    <mergeCell ref="A47:B47"/>
    <mergeCell ref="G6:H6"/>
    <mergeCell ref="C5:D6"/>
    <mergeCell ref="E5:H5"/>
    <mergeCell ref="E6:E7"/>
    <mergeCell ref="F6:F7"/>
    <mergeCell ref="L5:L7"/>
    <mergeCell ref="A11:B11"/>
    <mergeCell ref="A15:B15"/>
    <mergeCell ref="A22:B22"/>
    <mergeCell ref="A31:B31"/>
    <mergeCell ref="A36:B36"/>
    <mergeCell ref="A3:H3"/>
    <mergeCell ref="A2:H2"/>
    <mergeCell ref="A9:B9"/>
    <mergeCell ref="A5:B7"/>
    <mergeCell ref="I5:I7"/>
    <mergeCell ref="J5:K5"/>
  </mergeCells>
  <printOptions/>
  <pageMargins left="1.3779527559055118" right="0.3937007874015748" top="0.7874015748031497" bottom="0.3937007874015748" header="0.5118110236220472" footer="0.5118110236220472"/>
  <pageSetup fitToHeight="1" fitToWidth="1" horizontalDpi="600" verticalDpi="600" orientation="landscape" paperSize="8"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T71"/>
  <sheetViews>
    <sheetView zoomScale="75" zoomScaleNormal="75" zoomScalePageLayoutView="0" workbookViewId="0" topLeftCell="A28">
      <selection activeCell="A3" sqref="A3:Q3"/>
    </sheetView>
  </sheetViews>
  <sheetFormatPr defaultColWidth="10.59765625" defaultRowHeight="15"/>
  <cols>
    <col min="1" max="1" width="2.8984375" style="2" customWidth="1"/>
    <col min="2" max="2" width="42.59765625" style="2" customWidth="1"/>
    <col min="3" max="3" width="11.8984375" style="2" customWidth="1"/>
    <col min="4" max="6" width="9.59765625" style="2" customWidth="1"/>
    <col min="7" max="8" width="11.09765625" style="8" customWidth="1"/>
    <col min="9" max="12" width="9.59765625" style="2" customWidth="1"/>
    <col min="13" max="13" width="9.59765625" style="9" customWidth="1"/>
    <col min="14" max="14" width="13.5" style="8" customWidth="1"/>
    <col min="15" max="15" width="11" style="2" customWidth="1"/>
    <col min="16" max="16" width="16.8984375" style="2" customWidth="1"/>
    <col min="17" max="17" width="13.59765625" style="2" customWidth="1"/>
    <col min="18" max="18" width="13.8984375" style="9" customWidth="1"/>
    <col min="19" max="19" width="13.8984375" style="8" customWidth="1"/>
    <col min="20" max="16384" width="10.59765625" style="2" customWidth="1"/>
  </cols>
  <sheetData>
    <row r="1" spans="1:19" s="7" customFormat="1" ht="19.5" customHeight="1">
      <c r="A1" s="19" t="s">
        <v>293</v>
      </c>
      <c r="G1" s="20"/>
      <c r="H1" s="20"/>
      <c r="M1" s="21"/>
      <c r="N1" s="20"/>
      <c r="P1" s="19" t="s">
        <v>320</v>
      </c>
      <c r="Q1" s="19"/>
      <c r="R1" s="21"/>
      <c r="S1" s="20"/>
    </row>
    <row r="2" spans="1:19" ht="19.5" customHeight="1">
      <c r="A2" s="257" t="s">
        <v>339</v>
      </c>
      <c r="B2" s="257"/>
      <c r="C2" s="257"/>
      <c r="D2" s="257"/>
      <c r="E2" s="257"/>
      <c r="F2" s="257"/>
      <c r="G2" s="257"/>
      <c r="H2" s="257"/>
      <c r="I2" s="257"/>
      <c r="J2" s="257"/>
      <c r="K2" s="257"/>
      <c r="L2" s="257"/>
      <c r="M2" s="257"/>
      <c r="N2" s="257"/>
      <c r="O2" s="257"/>
      <c r="P2" s="257"/>
      <c r="Q2" s="257"/>
      <c r="R2" s="164"/>
      <c r="S2" s="137"/>
    </row>
    <row r="3" spans="1:19" ht="19.5" customHeight="1">
      <c r="A3" s="290" t="s">
        <v>340</v>
      </c>
      <c r="B3" s="290"/>
      <c r="C3" s="290"/>
      <c r="D3" s="290"/>
      <c r="E3" s="290"/>
      <c r="F3" s="290"/>
      <c r="G3" s="290"/>
      <c r="H3" s="290"/>
      <c r="I3" s="290"/>
      <c r="J3" s="290"/>
      <c r="K3" s="290"/>
      <c r="L3" s="290"/>
      <c r="M3" s="290"/>
      <c r="N3" s="290"/>
      <c r="O3" s="290"/>
      <c r="P3" s="290"/>
      <c r="Q3" s="290"/>
      <c r="R3" s="165"/>
      <c r="S3" s="242"/>
    </row>
    <row r="4" spans="1:19" ht="18" customHeight="1" thickBot="1">
      <c r="A4" s="114"/>
      <c r="B4" s="114"/>
      <c r="C4" s="114"/>
      <c r="D4" s="114"/>
      <c r="E4" s="114"/>
      <c r="F4" s="114"/>
      <c r="G4" s="166"/>
      <c r="H4" s="166"/>
      <c r="I4" s="114"/>
      <c r="J4" s="114"/>
      <c r="K4" s="114"/>
      <c r="L4" s="114"/>
      <c r="M4" s="167"/>
      <c r="N4" s="166"/>
      <c r="O4" s="114"/>
      <c r="P4" s="114"/>
      <c r="Q4" s="139" t="s">
        <v>310</v>
      </c>
      <c r="R4" s="167"/>
      <c r="S4" s="166"/>
    </row>
    <row r="5" spans="1:17" ht="18" customHeight="1">
      <c r="A5" s="293" t="s">
        <v>311</v>
      </c>
      <c r="B5" s="294"/>
      <c r="C5" s="314" t="s">
        <v>92</v>
      </c>
      <c r="D5" s="314"/>
      <c r="E5" s="314"/>
      <c r="F5" s="314"/>
      <c r="G5" s="314"/>
      <c r="H5" s="314"/>
      <c r="I5" s="314"/>
      <c r="J5" s="314"/>
      <c r="K5" s="314"/>
      <c r="L5" s="314"/>
      <c r="M5" s="315"/>
      <c r="N5" s="316" t="s">
        <v>93</v>
      </c>
      <c r="O5" s="319" t="s">
        <v>94</v>
      </c>
      <c r="P5" s="322" t="s">
        <v>95</v>
      </c>
      <c r="Q5" s="142"/>
    </row>
    <row r="6" spans="1:17" ht="18" customHeight="1">
      <c r="A6" s="313"/>
      <c r="B6" s="295"/>
      <c r="C6" s="325" t="s">
        <v>65</v>
      </c>
      <c r="D6" s="326" t="s">
        <v>223</v>
      </c>
      <c r="E6" s="327"/>
      <c r="F6" s="326" t="s">
        <v>224</v>
      </c>
      <c r="G6" s="328"/>
      <c r="H6" s="328"/>
      <c r="I6" s="328"/>
      <c r="J6" s="328"/>
      <c r="K6" s="328"/>
      <c r="L6" s="328"/>
      <c r="M6" s="329"/>
      <c r="N6" s="317"/>
      <c r="O6" s="320"/>
      <c r="P6" s="323"/>
      <c r="Q6" s="186" t="s">
        <v>96</v>
      </c>
    </row>
    <row r="7" spans="1:17" ht="18" customHeight="1">
      <c r="A7" s="313"/>
      <c r="B7" s="295"/>
      <c r="C7" s="295"/>
      <c r="D7" s="330" t="s">
        <v>66</v>
      </c>
      <c r="E7" s="330" t="s">
        <v>67</v>
      </c>
      <c r="F7" s="330" t="s">
        <v>97</v>
      </c>
      <c r="G7" s="333" t="s">
        <v>207</v>
      </c>
      <c r="H7" s="333" t="s">
        <v>208</v>
      </c>
      <c r="I7" s="168" t="s">
        <v>68</v>
      </c>
      <c r="J7" s="168" t="s">
        <v>69</v>
      </c>
      <c r="K7" s="168" t="s">
        <v>70</v>
      </c>
      <c r="L7" s="168" t="s">
        <v>71</v>
      </c>
      <c r="M7" s="169" t="s">
        <v>72</v>
      </c>
      <c r="N7" s="317"/>
      <c r="O7" s="320"/>
      <c r="P7" s="323"/>
      <c r="Q7" s="187" t="s">
        <v>98</v>
      </c>
    </row>
    <row r="8" spans="1:17" ht="18" customHeight="1">
      <c r="A8" s="296"/>
      <c r="B8" s="297"/>
      <c r="C8" s="297"/>
      <c r="D8" s="331"/>
      <c r="E8" s="331"/>
      <c r="F8" s="332"/>
      <c r="G8" s="331"/>
      <c r="H8" s="331"/>
      <c r="I8" s="170" t="s">
        <v>73</v>
      </c>
      <c r="J8" s="170" t="s">
        <v>74</v>
      </c>
      <c r="K8" s="170" t="s">
        <v>75</v>
      </c>
      <c r="L8" s="170" t="s">
        <v>76</v>
      </c>
      <c r="M8" s="143" t="s">
        <v>77</v>
      </c>
      <c r="N8" s="318"/>
      <c r="O8" s="321"/>
      <c r="P8" s="324"/>
      <c r="Q8" s="117"/>
    </row>
    <row r="9" spans="1:17" ht="18" customHeight="1">
      <c r="A9" s="12"/>
      <c r="B9" s="171"/>
      <c r="C9" s="139"/>
      <c r="D9" s="139"/>
      <c r="E9" s="139"/>
      <c r="F9" s="139"/>
      <c r="G9" s="172"/>
      <c r="H9" s="172"/>
      <c r="I9" s="139"/>
      <c r="J9" s="139"/>
      <c r="K9" s="139"/>
      <c r="L9" s="139"/>
      <c r="M9" s="141"/>
      <c r="N9" s="172"/>
      <c r="O9" s="139"/>
      <c r="P9" s="139"/>
      <c r="Q9" s="139"/>
    </row>
    <row r="10" spans="1:17" ht="18" customHeight="1">
      <c r="A10" s="291" t="s">
        <v>78</v>
      </c>
      <c r="B10" s="292"/>
      <c r="C10" s="149">
        <v>12547</v>
      </c>
      <c r="D10" s="149">
        <v>7963</v>
      </c>
      <c r="E10" s="149">
        <v>4584</v>
      </c>
      <c r="F10" s="149">
        <v>4722</v>
      </c>
      <c r="G10" s="149">
        <v>2748</v>
      </c>
      <c r="H10" s="149">
        <v>2674</v>
      </c>
      <c r="I10" s="149">
        <v>1537</v>
      </c>
      <c r="J10" s="149">
        <v>392</v>
      </c>
      <c r="K10" s="149">
        <v>261</v>
      </c>
      <c r="L10" s="149">
        <v>165</v>
      </c>
      <c r="M10" s="149">
        <v>48</v>
      </c>
      <c r="N10" s="149">
        <v>95331</v>
      </c>
      <c r="O10" s="149">
        <v>92104</v>
      </c>
      <c r="P10" s="149">
        <v>4008457</v>
      </c>
      <c r="Q10" s="149">
        <v>1566206</v>
      </c>
    </row>
    <row r="11" spans="1:17" ht="18" customHeight="1">
      <c r="A11" s="176"/>
      <c r="B11" s="188"/>
      <c r="C11" s="149"/>
      <c r="D11" s="149"/>
      <c r="E11" s="149"/>
      <c r="F11" s="149"/>
      <c r="G11" s="149"/>
      <c r="H11" s="149"/>
      <c r="I11" s="149"/>
      <c r="J11" s="149"/>
      <c r="K11" s="149"/>
      <c r="L11" s="149"/>
      <c r="M11" s="149"/>
      <c r="N11" s="149"/>
      <c r="O11" s="149"/>
      <c r="P11" s="149"/>
      <c r="Q11" s="149"/>
    </row>
    <row r="12" spans="1:17" s="189" customFormat="1" ht="18" customHeight="1">
      <c r="A12" s="336" t="s">
        <v>79</v>
      </c>
      <c r="B12" s="337"/>
      <c r="C12" s="149">
        <v>3288</v>
      </c>
      <c r="D12" s="149">
        <v>2826</v>
      </c>
      <c r="E12" s="149">
        <v>462</v>
      </c>
      <c r="F12" s="149">
        <v>893</v>
      </c>
      <c r="G12" s="149">
        <v>749</v>
      </c>
      <c r="H12" s="149">
        <v>888</v>
      </c>
      <c r="I12" s="149">
        <v>446</v>
      </c>
      <c r="J12" s="149">
        <v>140</v>
      </c>
      <c r="K12" s="149">
        <v>87</v>
      </c>
      <c r="L12" s="149">
        <v>66</v>
      </c>
      <c r="M12" s="149">
        <v>19</v>
      </c>
      <c r="N12" s="149">
        <v>30826</v>
      </c>
      <c r="O12" s="149">
        <v>29710</v>
      </c>
      <c r="P12" s="149">
        <v>2716985</v>
      </c>
      <c r="Q12" s="149" t="s">
        <v>80</v>
      </c>
    </row>
    <row r="13" spans="1:17" ht="18" customHeight="1">
      <c r="A13" s="176"/>
      <c r="B13" s="188"/>
      <c r="C13" s="149"/>
      <c r="D13" s="149"/>
      <c r="E13" s="149"/>
      <c r="F13" s="149"/>
      <c r="G13" s="149"/>
      <c r="H13" s="149"/>
      <c r="I13" s="149"/>
      <c r="J13" s="149"/>
      <c r="K13" s="149"/>
      <c r="L13" s="149"/>
      <c r="M13" s="149"/>
      <c r="N13" s="149"/>
      <c r="O13" s="149"/>
      <c r="P13" s="149"/>
      <c r="Q13" s="149"/>
    </row>
    <row r="14" spans="1:17" ht="18" customHeight="1">
      <c r="A14" s="291" t="s">
        <v>81</v>
      </c>
      <c r="B14" s="292"/>
      <c r="C14" s="149">
        <v>7</v>
      </c>
      <c r="D14" s="149" t="s">
        <v>298</v>
      </c>
      <c r="E14" s="149" t="s">
        <v>297</v>
      </c>
      <c r="F14" s="149">
        <v>1</v>
      </c>
      <c r="G14" s="149">
        <v>2</v>
      </c>
      <c r="H14" s="149">
        <v>2</v>
      </c>
      <c r="I14" s="149" t="s">
        <v>80</v>
      </c>
      <c r="J14" s="149">
        <v>1</v>
      </c>
      <c r="K14" s="149" t="s">
        <v>80</v>
      </c>
      <c r="L14" s="149">
        <v>1</v>
      </c>
      <c r="M14" s="149" t="s">
        <v>80</v>
      </c>
      <c r="N14" s="149" t="s">
        <v>298</v>
      </c>
      <c r="O14" s="149">
        <v>103</v>
      </c>
      <c r="P14" s="149">
        <v>16868</v>
      </c>
      <c r="Q14" s="149" t="s">
        <v>80</v>
      </c>
    </row>
    <row r="15" spans="1:17" ht="18" customHeight="1">
      <c r="A15" s="176"/>
      <c r="B15" s="188"/>
      <c r="C15" s="150"/>
      <c r="D15" s="150"/>
      <c r="E15" s="150"/>
      <c r="F15" s="150"/>
      <c r="G15" s="150"/>
      <c r="H15" s="150"/>
      <c r="I15" s="150"/>
      <c r="J15" s="150"/>
      <c r="K15" s="150"/>
      <c r="L15" s="150"/>
      <c r="M15" s="150"/>
      <c r="N15" s="150"/>
      <c r="O15" s="150"/>
      <c r="P15" s="150"/>
      <c r="Q15" s="150"/>
    </row>
    <row r="16" spans="1:19" s="175" customFormat="1" ht="18" customHeight="1">
      <c r="A16" s="291" t="s">
        <v>82</v>
      </c>
      <c r="B16" s="292"/>
      <c r="C16" s="149">
        <v>189</v>
      </c>
      <c r="D16" s="149" t="s">
        <v>298</v>
      </c>
      <c r="E16" s="149" t="s">
        <v>297</v>
      </c>
      <c r="F16" s="149">
        <v>85</v>
      </c>
      <c r="G16" s="149">
        <v>33</v>
      </c>
      <c r="H16" s="149">
        <v>38</v>
      </c>
      <c r="I16" s="149">
        <v>21</v>
      </c>
      <c r="J16" s="149">
        <v>8</v>
      </c>
      <c r="K16" s="149">
        <v>2</v>
      </c>
      <c r="L16" s="149">
        <v>2</v>
      </c>
      <c r="M16" s="149" t="s">
        <v>80</v>
      </c>
      <c r="N16" s="149" t="s">
        <v>298</v>
      </c>
      <c r="O16" s="149">
        <v>1131</v>
      </c>
      <c r="P16" s="149">
        <v>87805</v>
      </c>
      <c r="Q16" s="149" t="s">
        <v>80</v>
      </c>
      <c r="R16" s="174"/>
      <c r="S16" s="244"/>
    </row>
    <row r="17" spans="1:17" ht="18" customHeight="1">
      <c r="A17" s="176"/>
      <c r="B17" s="153" t="s">
        <v>83</v>
      </c>
      <c r="C17" s="116">
        <v>64</v>
      </c>
      <c r="D17" s="116" t="s">
        <v>299</v>
      </c>
      <c r="E17" s="116" t="s">
        <v>297</v>
      </c>
      <c r="F17" s="116">
        <v>33</v>
      </c>
      <c r="G17" s="116">
        <v>13</v>
      </c>
      <c r="H17" s="116">
        <v>11</v>
      </c>
      <c r="I17" s="116">
        <v>4</v>
      </c>
      <c r="J17" s="116">
        <v>3</v>
      </c>
      <c r="K17" s="116" t="s">
        <v>80</v>
      </c>
      <c r="L17" s="116" t="s">
        <v>80</v>
      </c>
      <c r="M17" s="116" t="s">
        <v>80</v>
      </c>
      <c r="N17" s="116" t="s">
        <v>298</v>
      </c>
      <c r="O17" s="116">
        <v>296</v>
      </c>
      <c r="P17" s="116">
        <v>44094</v>
      </c>
      <c r="Q17" s="116" t="s">
        <v>80</v>
      </c>
    </row>
    <row r="18" spans="1:17" ht="18" customHeight="1">
      <c r="A18" s="12"/>
      <c r="B18" s="153" t="s">
        <v>209</v>
      </c>
      <c r="C18" s="116">
        <v>67</v>
      </c>
      <c r="D18" s="116" t="s">
        <v>298</v>
      </c>
      <c r="E18" s="116" t="s">
        <v>297</v>
      </c>
      <c r="F18" s="116">
        <v>31</v>
      </c>
      <c r="G18" s="116">
        <v>10</v>
      </c>
      <c r="H18" s="116">
        <v>11</v>
      </c>
      <c r="I18" s="116">
        <v>9</v>
      </c>
      <c r="J18" s="116">
        <v>3</v>
      </c>
      <c r="K18" s="116">
        <v>1</v>
      </c>
      <c r="L18" s="116">
        <v>2</v>
      </c>
      <c r="M18" s="116" t="s">
        <v>80</v>
      </c>
      <c r="N18" s="116" t="s">
        <v>298</v>
      </c>
      <c r="O18" s="116">
        <v>482</v>
      </c>
      <c r="P18" s="116">
        <v>22239</v>
      </c>
      <c r="Q18" s="116" t="s">
        <v>80</v>
      </c>
    </row>
    <row r="19" spans="1:17" ht="18" customHeight="1">
      <c r="A19" s="12"/>
      <c r="B19" s="153" t="s">
        <v>210</v>
      </c>
      <c r="C19" s="116">
        <v>58</v>
      </c>
      <c r="D19" s="116" t="s">
        <v>298</v>
      </c>
      <c r="E19" s="116" t="s">
        <v>297</v>
      </c>
      <c r="F19" s="116">
        <v>21</v>
      </c>
      <c r="G19" s="116">
        <v>10</v>
      </c>
      <c r="H19" s="116">
        <v>16</v>
      </c>
      <c r="I19" s="116">
        <v>8</v>
      </c>
      <c r="J19" s="116">
        <v>2</v>
      </c>
      <c r="K19" s="116">
        <v>1</v>
      </c>
      <c r="L19" s="116" t="s">
        <v>80</v>
      </c>
      <c r="M19" s="116" t="s">
        <v>80</v>
      </c>
      <c r="N19" s="116" t="s">
        <v>298</v>
      </c>
      <c r="O19" s="116">
        <v>353</v>
      </c>
      <c r="P19" s="116">
        <v>21472</v>
      </c>
      <c r="Q19" s="116" t="s">
        <v>80</v>
      </c>
    </row>
    <row r="20" spans="1:17" ht="18" customHeight="1">
      <c r="A20" s="12"/>
      <c r="B20" s="153"/>
      <c r="C20" s="149"/>
      <c r="D20" s="150"/>
      <c r="E20" s="150"/>
      <c r="F20" s="149"/>
      <c r="G20" s="149"/>
      <c r="H20" s="149"/>
      <c r="I20" s="149"/>
      <c r="J20" s="149"/>
      <c r="K20" s="149"/>
      <c r="L20" s="149"/>
      <c r="M20" s="149"/>
      <c r="N20" s="150"/>
      <c r="O20" s="149"/>
      <c r="P20" s="149"/>
      <c r="Q20" s="150"/>
    </row>
    <row r="21" spans="1:19" s="175" customFormat="1" ht="18" customHeight="1">
      <c r="A21" s="291" t="s">
        <v>84</v>
      </c>
      <c r="B21" s="292"/>
      <c r="C21" s="149">
        <v>656</v>
      </c>
      <c r="D21" s="149" t="s">
        <v>298</v>
      </c>
      <c r="E21" s="149" t="s">
        <v>297</v>
      </c>
      <c r="F21" s="149">
        <v>170</v>
      </c>
      <c r="G21" s="149">
        <v>156</v>
      </c>
      <c r="H21" s="149">
        <v>153</v>
      </c>
      <c r="I21" s="149">
        <v>88</v>
      </c>
      <c r="J21" s="149">
        <v>40</v>
      </c>
      <c r="K21" s="149">
        <v>26</v>
      </c>
      <c r="L21" s="149">
        <v>18</v>
      </c>
      <c r="M21" s="149">
        <v>5</v>
      </c>
      <c r="N21" s="149" t="s">
        <v>298</v>
      </c>
      <c r="O21" s="149">
        <v>6646</v>
      </c>
      <c r="P21" s="149">
        <v>804474</v>
      </c>
      <c r="Q21" s="149" t="s">
        <v>80</v>
      </c>
      <c r="R21" s="174"/>
      <c r="S21" s="244"/>
    </row>
    <row r="22" spans="1:17" ht="18" customHeight="1">
      <c r="A22" s="176"/>
      <c r="B22" s="153" t="s">
        <v>85</v>
      </c>
      <c r="C22" s="116">
        <v>281</v>
      </c>
      <c r="D22" s="116" t="s">
        <v>298</v>
      </c>
      <c r="E22" s="116" t="s">
        <v>297</v>
      </c>
      <c r="F22" s="116">
        <v>67</v>
      </c>
      <c r="G22" s="116">
        <v>67</v>
      </c>
      <c r="H22" s="116">
        <v>66</v>
      </c>
      <c r="I22" s="116">
        <v>42</v>
      </c>
      <c r="J22" s="116">
        <v>13</v>
      </c>
      <c r="K22" s="116">
        <v>11</v>
      </c>
      <c r="L22" s="116">
        <v>13</v>
      </c>
      <c r="M22" s="116">
        <v>2</v>
      </c>
      <c r="N22" s="116" t="s">
        <v>298</v>
      </c>
      <c r="O22" s="116">
        <v>3035</v>
      </c>
      <c r="P22" s="116">
        <v>297508</v>
      </c>
      <c r="Q22" s="116" t="s">
        <v>80</v>
      </c>
    </row>
    <row r="23" spans="1:17" ht="18" customHeight="1">
      <c r="A23" s="12"/>
      <c r="B23" s="153" t="s">
        <v>86</v>
      </c>
      <c r="C23" s="116">
        <v>375</v>
      </c>
      <c r="D23" s="116" t="s">
        <v>298</v>
      </c>
      <c r="E23" s="116" t="s">
        <v>297</v>
      </c>
      <c r="F23" s="116">
        <v>103</v>
      </c>
      <c r="G23" s="116">
        <v>89</v>
      </c>
      <c r="H23" s="116">
        <v>87</v>
      </c>
      <c r="I23" s="116">
        <v>46</v>
      </c>
      <c r="J23" s="116">
        <v>27</v>
      </c>
      <c r="K23" s="116">
        <v>15</v>
      </c>
      <c r="L23" s="116">
        <v>5</v>
      </c>
      <c r="M23" s="116">
        <v>3</v>
      </c>
      <c r="N23" s="116" t="s">
        <v>298</v>
      </c>
      <c r="O23" s="116">
        <v>3611</v>
      </c>
      <c r="P23" s="116">
        <v>506966</v>
      </c>
      <c r="Q23" s="116" t="s">
        <v>80</v>
      </c>
    </row>
    <row r="24" spans="1:17" ht="18" customHeight="1">
      <c r="A24" s="12"/>
      <c r="B24" s="153"/>
      <c r="C24" s="150"/>
      <c r="D24" s="150"/>
      <c r="E24" s="150"/>
      <c r="F24" s="150"/>
      <c r="G24" s="150"/>
      <c r="H24" s="150"/>
      <c r="I24" s="150"/>
      <c r="J24" s="150"/>
      <c r="K24" s="150"/>
      <c r="L24" s="150"/>
      <c r="M24" s="150"/>
      <c r="N24" s="150"/>
      <c r="O24" s="150"/>
      <c r="P24" s="150"/>
      <c r="Q24" s="150"/>
    </row>
    <row r="25" spans="1:19" s="175" customFormat="1" ht="18" customHeight="1">
      <c r="A25" s="291" t="s">
        <v>99</v>
      </c>
      <c r="B25" s="292"/>
      <c r="C25" s="149">
        <v>722</v>
      </c>
      <c r="D25" s="149" t="s">
        <v>298</v>
      </c>
      <c r="E25" s="149" t="s">
        <v>297</v>
      </c>
      <c r="F25" s="149">
        <v>184</v>
      </c>
      <c r="G25" s="149">
        <v>150</v>
      </c>
      <c r="H25" s="149">
        <v>224</v>
      </c>
      <c r="I25" s="149">
        <v>109</v>
      </c>
      <c r="J25" s="149">
        <v>24</v>
      </c>
      <c r="K25" s="149">
        <v>16</v>
      </c>
      <c r="L25" s="149">
        <v>14</v>
      </c>
      <c r="M25" s="149">
        <v>1</v>
      </c>
      <c r="N25" s="149" t="s">
        <v>298</v>
      </c>
      <c r="O25" s="149">
        <v>5959</v>
      </c>
      <c r="P25" s="149">
        <v>577431</v>
      </c>
      <c r="Q25" s="149" t="s">
        <v>80</v>
      </c>
      <c r="R25" s="174"/>
      <c r="S25" s="244"/>
    </row>
    <row r="26" spans="1:17" ht="18" customHeight="1">
      <c r="A26" s="176"/>
      <c r="B26" s="153" t="s">
        <v>87</v>
      </c>
      <c r="C26" s="116">
        <v>337</v>
      </c>
      <c r="D26" s="116" t="s">
        <v>298</v>
      </c>
      <c r="E26" s="116" t="s">
        <v>297</v>
      </c>
      <c r="F26" s="116">
        <v>100</v>
      </c>
      <c r="G26" s="116">
        <v>67</v>
      </c>
      <c r="H26" s="116">
        <v>102</v>
      </c>
      <c r="I26" s="116">
        <v>44</v>
      </c>
      <c r="J26" s="116">
        <v>11</v>
      </c>
      <c r="K26" s="116">
        <v>7</v>
      </c>
      <c r="L26" s="116">
        <v>5</v>
      </c>
      <c r="M26" s="116">
        <v>1</v>
      </c>
      <c r="N26" s="116" t="s">
        <v>298</v>
      </c>
      <c r="O26" s="116">
        <v>2591</v>
      </c>
      <c r="P26" s="116">
        <v>233773</v>
      </c>
      <c r="Q26" s="116" t="s">
        <v>80</v>
      </c>
    </row>
    <row r="27" spans="1:17" ht="18" customHeight="1">
      <c r="A27" s="121"/>
      <c r="B27" s="247" t="s">
        <v>104</v>
      </c>
      <c r="C27" s="116">
        <v>152</v>
      </c>
      <c r="D27" s="116" t="s">
        <v>298</v>
      </c>
      <c r="E27" s="116" t="s">
        <v>297</v>
      </c>
      <c r="F27" s="116">
        <v>36</v>
      </c>
      <c r="G27" s="116">
        <v>36</v>
      </c>
      <c r="H27" s="116">
        <v>47</v>
      </c>
      <c r="I27" s="116">
        <v>21</v>
      </c>
      <c r="J27" s="116">
        <v>6</v>
      </c>
      <c r="K27" s="116">
        <v>4</v>
      </c>
      <c r="L27" s="116">
        <v>2</v>
      </c>
      <c r="M27" s="116" t="s">
        <v>80</v>
      </c>
      <c r="N27" s="116" t="s">
        <v>298</v>
      </c>
      <c r="O27" s="116">
        <v>1179</v>
      </c>
      <c r="P27" s="116">
        <v>85133</v>
      </c>
      <c r="Q27" s="116" t="s">
        <v>80</v>
      </c>
    </row>
    <row r="28" spans="1:17" ht="18" customHeight="1">
      <c r="A28" s="248"/>
      <c r="B28" s="247" t="s">
        <v>153</v>
      </c>
      <c r="C28" s="116">
        <v>63</v>
      </c>
      <c r="D28" s="116" t="s">
        <v>298</v>
      </c>
      <c r="E28" s="116" t="s">
        <v>297</v>
      </c>
      <c r="F28" s="116">
        <v>13</v>
      </c>
      <c r="G28" s="116">
        <v>12</v>
      </c>
      <c r="H28" s="116">
        <v>15</v>
      </c>
      <c r="I28" s="116">
        <v>17</v>
      </c>
      <c r="J28" s="116">
        <v>3</v>
      </c>
      <c r="K28" s="116">
        <v>1</v>
      </c>
      <c r="L28" s="116">
        <v>2</v>
      </c>
      <c r="M28" s="116" t="s">
        <v>80</v>
      </c>
      <c r="N28" s="116" t="s">
        <v>298</v>
      </c>
      <c r="O28" s="116">
        <v>598</v>
      </c>
      <c r="P28" s="116">
        <v>130766</v>
      </c>
      <c r="Q28" s="116" t="s">
        <v>80</v>
      </c>
    </row>
    <row r="29" spans="1:17" ht="18" customHeight="1">
      <c r="A29" s="248"/>
      <c r="B29" s="247" t="s">
        <v>154</v>
      </c>
      <c r="C29" s="116">
        <v>68</v>
      </c>
      <c r="D29" s="116" t="s">
        <v>298</v>
      </c>
      <c r="E29" s="116" t="s">
        <v>297</v>
      </c>
      <c r="F29" s="116">
        <v>11</v>
      </c>
      <c r="G29" s="116">
        <v>16</v>
      </c>
      <c r="H29" s="116">
        <v>21</v>
      </c>
      <c r="I29" s="116">
        <v>12</v>
      </c>
      <c r="J29" s="116">
        <v>2</v>
      </c>
      <c r="K29" s="116">
        <v>2</v>
      </c>
      <c r="L29" s="116">
        <v>4</v>
      </c>
      <c r="M29" s="116" t="s">
        <v>80</v>
      </c>
      <c r="N29" s="116" t="s">
        <v>298</v>
      </c>
      <c r="O29" s="116">
        <v>851</v>
      </c>
      <c r="P29" s="116">
        <v>102920</v>
      </c>
      <c r="Q29" s="116" t="s">
        <v>80</v>
      </c>
    </row>
    <row r="30" spans="1:17" ht="18" customHeight="1">
      <c r="A30" s="248"/>
      <c r="B30" s="247" t="s">
        <v>155</v>
      </c>
      <c r="C30" s="116">
        <v>18</v>
      </c>
      <c r="D30" s="116" t="s">
        <v>298</v>
      </c>
      <c r="E30" s="116" t="s">
        <v>297</v>
      </c>
      <c r="F30" s="116">
        <v>6</v>
      </c>
      <c r="G30" s="116">
        <v>5</v>
      </c>
      <c r="H30" s="116">
        <v>3</v>
      </c>
      <c r="I30" s="116">
        <v>4</v>
      </c>
      <c r="J30" s="116" t="s">
        <v>80</v>
      </c>
      <c r="K30" s="116" t="s">
        <v>80</v>
      </c>
      <c r="L30" s="116" t="s">
        <v>80</v>
      </c>
      <c r="M30" s="116" t="s">
        <v>80</v>
      </c>
      <c r="N30" s="116" t="s">
        <v>298</v>
      </c>
      <c r="O30" s="116">
        <v>88</v>
      </c>
      <c r="P30" s="116">
        <v>10256</v>
      </c>
      <c r="Q30" s="116" t="s">
        <v>80</v>
      </c>
    </row>
    <row r="31" spans="1:17" ht="18" customHeight="1">
      <c r="A31" s="248"/>
      <c r="B31" s="247" t="s">
        <v>105</v>
      </c>
      <c r="C31" s="116">
        <v>84</v>
      </c>
      <c r="D31" s="116" t="s">
        <v>298</v>
      </c>
      <c r="E31" s="116" t="s">
        <v>297</v>
      </c>
      <c r="F31" s="116">
        <v>18</v>
      </c>
      <c r="G31" s="116">
        <v>14</v>
      </c>
      <c r="H31" s="116">
        <v>36</v>
      </c>
      <c r="I31" s="116">
        <v>11</v>
      </c>
      <c r="J31" s="116">
        <v>2</v>
      </c>
      <c r="K31" s="116">
        <v>2</v>
      </c>
      <c r="L31" s="116">
        <v>1</v>
      </c>
      <c r="M31" s="116" t="s">
        <v>80</v>
      </c>
      <c r="N31" s="116" t="s">
        <v>298</v>
      </c>
      <c r="O31" s="116">
        <v>652</v>
      </c>
      <c r="P31" s="116">
        <v>14584</v>
      </c>
      <c r="Q31" s="116" t="s">
        <v>80</v>
      </c>
    </row>
    <row r="32" spans="1:17" ht="18" customHeight="1">
      <c r="A32" s="248"/>
      <c r="B32" s="247"/>
      <c r="C32" s="156"/>
      <c r="D32" s="150"/>
      <c r="E32" s="150"/>
      <c r="F32" s="156"/>
      <c r="G32" s="156"/>
      <c r="H32" s="156"/>
      <c r="I32" s="156"/>
      <c r="J32" s="156"/>
      <c r="K32" s="156"/>
      <c r="L32" s="156"/>
      <c r="M32" s="156"/>
      <c r="N32" s="150"/>
      <c r="O32" s="156"/>
      <c r="P32" s="156"/>
      <c r="Q32" s="116"/>
    </row>
    <row r="33" spans="1:19" s="175" customFormat="1" ht="18" customHeight="1">
      <c r="A33" s="334" t="s">
        <v>100</v>
      </c>
      <c r="B33" s="335"/>
      <c r="C33" s="149">
        <v>978</v>
      </c>
      <c r="D33" s="149" t="s">
        <v>298</v>
      </c>
      <c r="E33" s="149" t="s">
        <v>297</v>
      </c>
      <c r="F33" s="149">
        <v>211</v>
      </c>
      <c r="G33" s="149">
        <v>238</v>
      </c>
      <c r="H33" s="149">
        <v>295</v>
      </c>
      <c r="I33" s="149">
        <v>150</v>
      </c>
      <c r="J33" s="149">
        <v>38</v>
      </c>
      <c r="K33" s="149">
        <v>19</v>
      </c>
      <c r="L33" s="149">
        <v>20</v>
      </c>
      <c r="M33" s="149">
        <v>7</v>
      </c>
      <c r="N33" s="149" t="s">
        <v>298</v>
      </c>
      <c r="O33" s="149">
        <v>9147</v>
      </c>
      <c r="P33" s="149">
        <v>737389</v>
      </c>
      <c r="Q33" s="149" t="s">
        <v>80</v>
      </c>
      <c r="R33" s="174"/>
      <c r="S33" s="244"/>
    </row>
    <row r="34" spans="1:17" ht="18" customHeight="1">
      <c r="A34" s="190"/>
      <c r="B34" s="247" t="s">
        <v>156</v>
      </c>
      <c r="C34" s="116">
        <v>437</v>
      </c>
      <c r="D34" s="116" t="s">
        <v>298</v>
      </c>
      <c r="E34" s="116" t="s">
        <v>297</v>
      </c>
      <c r="F34" s="116">
        <v>107</v>
      </c>
      <c r="G34" s="116">
        <v>119</v>
      </c>
      <c r="H34" s="116">
        <v>116</v>
      </c>
      <c r="I34" s="116">
        <v>67</v>
      </c>
      <c r="J34" s="116">
        <v>13</v>
      </c>
      <c r="K34" s="116">
        <v>9</v>
      </c>
      <c r="L34" s="116">
        <v>3</v>
      </c>
      <c r="M34" s="116">
        <v>3</v>
      </c>
      <c r="N34" s="116" t="s">
        <v>298</v>
      </c>
      <c r="O34" s="116">
        <v>3549</v>
      </c>
      <c r="P34" s="116">
        <v>266242</v>
      </c>
      <c r="Q34" s="116" t="s">
        <v>80</v>
      </c>
    </row>
    <row r="35" spans="1:17" ht="18" customHeight="1">
      <c r="A35" s="248"/>
      <c r="B35" s="247" t="s">
        <v>106</v>
      </c>
      <c r="C35" s="116">
        <v>170</v>
      </c>
      <c r="D35" s="116" t="s">
        <v>298</v>
      </c>
      <c r="E35" s="116" t="s">
        <v>297</v>
      </c>
      <c r="F35" s="116">
        <v>25</v>
      </c>
      <c r="G35" s="116">
        <v>36</v>
      </c>
      <c r="H35" s="116">
        <v>67</v>
      </c>
      <c r="I35" s="116">
        <v>28</v>
      </c>
      <c r="J35" s="116">
        <v>4</v>
      </c>
      <c r="K35" s="116">
        <v>2</v>
      </c>
      <c r="L35" s="116">
        <v>8</v>
      </c>
      <c r="M35" s="116" t="s">
        <v>80</v>
      </c>
      <c r="N35" s="116" t="s">
        <v>298</v>
      </c>
      <c r="O35" s="116">
        <v>1668</v>
      </c>
      <c r="P35" s="116">
        <v>84391</v>
      </c>
      <c r="Q35" s="116" t="s">
        <v>80</v>
      </c>
    </row>
    <row r="36" spans="1:17" ht="18" customHeight="1">
      <c r="A36" s="248"/>
      <c r="B36" s="247" t="s">
        <v>107</v>
      </c>
      <c r="C36" s="116">
        <v>251</v>
      </c>
      <c r="D36" s="116" t="s">
        <v>298</v>
      </c>
      <c r="E36" s="116" t="s">
        <v>297</v>
      </c>
      <c r="F36" s="116">
        <v>50</v>
      </c>
      <c r="G36" s="116">
        <v>57</v>
      </c>
      <c r="H36" s="116">
        <v>77</v>
      </c>
      <c r="I36" s="116">
        <v>39</v>
      </c>
      <c r="J36" s="116">
        <v>12</v>
      </c>
      <c r="K36" s="116">
        <v>7</v>
      </c>
      <c r="L36" s="116">
        <v>7</v>
      </c>
      <c r="M36" s="116">
        <v>2</v>
      </c>
      <c r="N36" s="116" t="s">
        <v>298</v>
      </c>
      <c r="O36" s="116">
        <v>2617</v>
      </c>
      <c r="P36" s="116">
        <v>300076</v>
      </c>
      <c r="Q36" s="116" t="s">
        <v>80</v>
      </c>
    </row>
    <row r="37" spans="1:17" ht="18" customHeight="1">
      <c r="A37" s="248" t="s">
        <v>337</v>
      </c>
      <c r="B37" s="247" t="s">
        <v>108</v>
      </c>
      <c r="C37" s="116">
        <v>120</v>
      </c>
      <c r="D37" s="116" t="s">
        <v>298</v>
      </c>
      <c r="E37" s="116" t="s">
        <v>297</v>
      </c>
      <c r="F37" s="116">
        <v>29</v>
      </c>
      <c r="G37" s="116">
        <v>26</v>
      </c>
      <c r="H37" s="116">
        <v>35</v>
      </c>
      <c r="I37" s="116">
        <v>16</v>
      </c>
      <c r="J37" s="116">
        <v>9</v>
      </c>
      <c r="K37" s="116">
        <v>1</v>
      </c>
      <c r="L37" s="116">
        <v>2</v>
      </c>
      <c r="M37" s="116">
        <v>2</v>
      </c>
      <c r="N37" s="116" t="s">
        <v>298</v>
      </c>
      <c r="O37" s="116">
        <v>1313</v>
      </c>
      <c r="P37" s="116">
        <v>86681</v>
      </c>
      <c r="Q37" s="116" t="s">
        <v>80</v>
      </c>
    </row>
    <row r="38" spans="1:17" ht="18" customHeight="1">
      <c r="A38" s="248"/>
      <c r="B38" s="247"/>
      <c r="C38" s="116"/>
      <c r="D38" s="150"/>
      <c r="E38" s="150"/>
      <c r="F38" s="116"/>
      <c r="G38" s="116"/>
      <c r="H38" s="116"/>
      <c r="I38" s="116"/>
      <c r="J38" s="116"/>
      <c r="K38" s="116"/>
      <c r="L38" s="116"/>
      <c r="M38" s="116"/>
      <c r="N38" s="150"/>
      <c r="O38" s="116"/>
      <c r="P38" s="116"/>
      <c r="Q38" s="116"/>
    </row>
    <row r="39" spans="1:19" s="175" customFormat="1" ht="18" customHeight="1">
      <c r="A39" s="334" t="s">
        <v>101</v>
      </c>
      <c r="B39" s="335"/>
      <c r="C39" s="149">
        <v>736</v>
      </c>
      <c r="D39" s="149" t="s">
        <v>298</v>
      </c>
      <c r="E39" s="149" t="s">
        <v>297</v>
      </c>
      <c r="F39" s="149">
        <v>242</v>
      </c>
      <c r="G39" s="149">
        <v>170</v>
      </c>
      <c r="H39" s="149">
        <v>176</v>
      </c>
      <c r="I39" s="149">
        <v>78</v>
      </c>
      <c r="J39" s="149">
        <v>29</v>
      </c>
      <c r="K39" s="149">
        <v>24</v>
      </c>
      <c r="L39" s="149">
        <v>11</v>
      </c>
      <c r="M39" s="149">
        <v>6</v>
      </c>
      <c r="N39" s="149" t="s">
        <v>298</v>
      </c>
      <c r="O39" s="149">
        <v>6724</v>
      </c>
      <c r="P39" s="149">
        <v>493017</v>
      </c>
      <c r="Q39" s="149" t="s">
        <v>80</v>
      </c>
      <c r="R39" s="174"/>
      <c r="S39" s="244"/>
    </row>
    <row r="40" spans="1:17" ht="18" customHeight="1">
      <c r="A40" s="190"/>
      <c r="B40" s="247" t="s">
        <v>109</v>
      </c>
      <c r="C40" s="116">
        <v>184</v>
      </c>
      <c r="D40" s="116" t="s">
        <v>298</v>
      </c>
      <c r="E40" s="116" t="s">
        <v>297</v>
      </c>
      <c r="F40" s="116">
        <v>70</v>
      </c>
      <c r="G40" s="116">
        <v>45</v>
      </c>
      <c r="H40" s="116">
        <v>39</v>
      </c>
      <c r="I40" s="116">
        <v>18</v>
      </c>
      <c r="J40" s="116">
        <v>6</v>
      </c>
      <c r="K40" s="116">
        <v>4</v>
      </c>
      <c r="L40" s="116">
        <v>2</v>
      </c>
      <c r="M40" s="116" t="s">
        <v>80</v>
      </c>
      <c r="N40" s="116" t="s">
        <v>298</v>
      </c>
      <c r="O40" s="116">
        <v>1170</v>
      </c>
      <c r="P40" s="116">
        <v>72337</v>
      </c>
      <c r="Q40" s="116" t="s">
        <v>80</v>
      </c>
    </row>
    <row r="41" spans="1:17" ht="18" customHeight="1">
      <c r="A41" s="12"/>
      <c r="B41" s="153" t="s">
        <v>211</v>
      </c>
      <c r="C41" s="116">
        <v>177</v>
      </c>
      <c r="D41" s="116" t="s">
        <v>298</v>
      </c>
      <c r="E41" s="116" t="s">
        <v>297</v>
      </c>
      <c r="F41" s="245">
        <v>51</v>
      </c>
      <c r="G41" s="245">
        <v>24</v>
      </c>
      <c r="H41" s="245">
        <v>38</v>
      </c>
      <c r="I41" s="245">
        <v>27</v>
      </c>
      <c r="J41" s="245">
        <v>14</v>
      </c>
      <c r="K41" s="245">
        <v>10</v>
      </c>
      <c r="L41" s="245">
        <v>8</v>
      </c>
      <c r="M41" s="245">
        <v>5</v>
      </c>
      <c r="N41" s="116" t="s">
        <v>298</v>
      </c>
      <c r="O41" s="249">
        <v>3224</v>
      </c>
      <c r="P41" s="249">
        <v>284863</v>
      </c>
      <c r="Q41" s="116" t="s">
        <v>80</v>
      </c>
    </row>
    <row r="42" spans="1:17" ht="18" customHeight="1">
      <c r="A42" s="12"/>
      <c r="B42" s="153" t="s">
        <v>166</v>
      </c>
      <c r="C42" s="116">
        <v>54</v>
      </c>
      <c r="D42" s="116" t="s">
        <v>298</v>
      </c>
      <c r="E42" s="116" t="s">
        <v>297</v>
      </c>
      <c r="F42" s="245">
        <v>13</v>
      </c>
      <c r="G42" s="245">
        <v>17</v>
      </c>
      <c r="H42" s="245">
        <v>13</v>
      </c>
      <c r="I42" s="245">
        <v>6</v>
      </c>
      <c r="J42" s="245">
        <v>3</v>
      </c>
      <c r="K42" s="245">
        <v>2</v>
      </c>
      <c r="L42" s="245" t="s">
        <v>80</v>
      </c>
      <c r="M42" s="245" t="s">
        <v>80</v>
      </c>
      <c r="N42" s="116" t="s">
        <v>298</v>
      </c>
      <c r="O42" s="249">
        <v>379</v>
      </c>
      <c r="P42" s="249">
        <v>25430</v>
      </c>
      <c r="Q42" s="116" t="s">
        <v>80</v>
      </c>
    </row>
    <row r="43" spans="1:17" ht="18" customHeight="1">
      <c r="A43" s="12"/>
      <c r="B43" s="153" t="s">
        <v>212</v>
      </c>
      <c r="C43" s="116">
        <v>321</v>
      </c>
      <c r="D43" s="116" t="s">
        <v>298</v>
      </c>
      <c r="E43" s="116" t="s">
        <v>297</v>
      </c>
      <c r="F43" s="245">
        <v>108</v>
      </c>
      <c r="G43" s="245">
        <v>84</v>
      </c>
      <c r="H43" s="245">
        <v>86</v>
      </c>
      <c r="I43" s="245">
        <v>27</v>
      </c>
      <c r="J43" s="245">
        <v>6</v>
      </c>
      <c r="K43" s="245">
        <v>8</v>
      </c>
      <c r="L43" s="245">
        <v>1</v>
      </c>
      <c r="M43" s="245">
        <v>1</v>
      </c>
      <c r="N43" s="116" t="s">
        <v>298</v>
      </c>
      <c r="O43" s="249">
        <v>1951</v>
      </c>
      <c r="P43" s="249">
        <v>110387</v>
      </c>
      <c r="Q43" s="116" t="s">
        <v>80</v>
      </c>
    </row>
    <row r="44" spans="1:17" ht="14.25">
      <c r="A44" s="55"/>
      <c r="B44" s="191"/>
      <c r="C44" s="246"/>
      <c r="D44" s="246"/>
      <c r="E44" s="246"/>
      <c r="F44" s="246"/>
      <c r="G44" s="246"/>
      <c r="H44" s="246"/>
      <c r="I44" s="246"/>
      <c r="J44" s="246"/>
      <c r="K44" s="246"/>
      <c r="L44" s="246"/>
      <c r="M44" s="246"/>
      <c r="N44" s="246"/>
      <c r="O44" s="250"/>
      <c r="P44" s="250"/>
      <c r="Q44" s="246"/>
    </row>
    <row r="45" ht="14.25">
      <c r="A45" s="2" t="s">
        <v>213</v>
      </c>
    </row>
    <row r="46" ht="14.25">
      <c r="A46" s="243" t="s">
        <v>296</v>
      </c>
    </row>
    <row r="47" ht="14.25">
      <c r="A47" s="2" t="s">
        <v>243</v>
      </c>
    </row>
    <row r="56" spans="1:20" s="9" customFormat="1" ht="15" customHeight="1">
      <c r="A56" s="2"/>
      <c r="B56" s="2"/>
      <c r="C56" s="192"/>
      <c r="D56" s="193"/>
      <c r="E56" s="193"/>
      <c r="F56" s="193"/>
      <c r="G56" s="194"/>
      <c r="H56" s="194"/>
      <c r="I56" s="193"/>
      <c r="J56" s="193"/>
      <c r="K56" s="193"/>
      <c r="L56" s="193"/>
      <c r="M56" s="194"/>
      <c r="N56" s="194"/>
      <c r="O56" s="193"/>
      <c r="P56" s="193"/>
      <c r="Q56" s="193"/>
      <c r="S56" s="8"/>
      <c r="T56" s="2"/>
    </row>
    <row r="57" spans="1:20" s="9" customFormat="1" ht="15" customHeight="1">
      <c r="A57" s="2"/>
      <c r="B57" s="2"/>
      <c r="C57" s="195"/>
      <c r="D57" s="195"/>
      <c r="E57" s="195"/>
      <c r="F57" s="195"/>
      <c r="G57" s="196"/>
      <c r="H57" s="196"/>
      <c r="I57" s="195"/>
      <c r="J57" s="197"/>
      <c r="K57" s="197"/>
      <c r="L57" s="197"/>
      <c r="M57" s="196"/>
      <c r="N57" s="196"/>
      <c r="O57" s="195"/>
      <c r="P57" s="195"/>
      <c r="Q57" s="195"/>
      <c r="S57" s="8"/>
      <c r="T57" s="2"/>
    </row>
    <row r="58" spans="1:20" s="9" customFormat="1" ht="15" customHeight="1">
      <c r="A58" s="2"/>
      <c r="B58" s="2"/>
      <c r="C58" s="13"/>
      <c r="D58" s="251"/>
      <c r="E58" s="251"/>
      <c r="F58" s="251"/>
      <c r="G58" s="141"/>
      <c r="H58" s="141"/>
      <c r="I58" s="251"/>
      <c r="J58" s="251"/>
      <c r="K58" s="251"/>
      <c r="L58" s="251"/>
      <c r="M58" s="141"/>
      <c r="N58" s="141"/>
      <c r="O58" s="13"/>
      <c r="P58" s="13"/>
      <c r="Q58" s="13"/>
      <c r="S58" s="8"/>
      <c r="T58" s="2"/>
    </row>
    <row r="59" spans="1:20" s="9" customFormat="1" ht="15" customHeight="1">
      <c r="A59" s="2"/>
      <c r="B59" s="2"/>
      <c r="C59" s="13"/>
      <c r="D59" s="251"/>
      <c r="E59" s="251"/>
      <c r="F59" s="251"/>
      <c r="G59" s="141"/>
      <c r="H59" s="141"/>
      <c r="I59" s="251"/>
      <c r="J59" s="251"/>
      <c r="K59" s="251"/>
      <c r="L59" s="251"/>
      <c r="M59" s="141"/>
      <c r="N59" s="141"/>
      <c r="O59" s="251"/>
      <c r="P59" s="251"/>
      <c r="Q59" s="251"/>
      <c r="S59" s="8"/>
      <c r="T59" s="2"/>
    </row>
    <row r="60" spans="1:20" s="9" customFormat="1" ht="15" customHeight="1">
      <c r="A60" s="2"/>
      <c r="B60" s="2"/>
      <c r="C60" s="252"/>
      <c r="D60" s="11"/>
      <c r="E60" s="11"/>
      <c r="F60" s="11"/>
      <c r="G60" s="165"/>
      <c r="H60" s="165"/>
      <c r="I60" s="11"/>
      <c r="J60" s="11"/>
      <c r="K60" s="11"/>
      <c r="L60" s="11"/>
      <c r="M60" s="165"/>
      <c r="N60" s="165"/>
      <c r="O60" s="11"/>
      <c r="P60" s="11"/>
      <c r="Q60" s="11"/>
      <c r="S60" s="8"/>
      <c r="T60" s="2"/>
    </row>
    <row r="61" spans="1:20" s="9" customFormat="1" ht="14.25">
      <c r="A61" s="2"/>
      <c r="B61" s="2"/>
      <c r="C61" s="195"/>
      <c r="D61" s="195"/>
      <c r="E61" s="195"/>
      <c r="F61" s="195"/>
      <c r="G61" s="196"/>
      <c r="H61" s="196"/>
      <c r="I61" s="195"/>
      <c r="J61" s="195"/>
      <c r="K61" s="195"/>
      <c r="L61" s="197"/>
      <c r="M61" s="198"/>
      <c r="N61" s="196"/>
      <c r="O61" s="195"/>
      <c r="P61" s="195"/>
      <c r="Q61" s="195"/>
      <c r="S61" s="8"/>
      <c r="T61" s="2"/>
    </row>
    <row r="62" spans="1:20" s="9" customFormat="1" ht="14.25">
      <c r="A62" s="2"/>
      <c r="B62" s="2"/>
      <c r="C62" s="13"/>
      <c r="D62" s="251"/>
      <c r="E62" s="251"/>
      <c r="F62" s="251"/>
      <c r="G62" s="141"/>
      <c r="H62" s="141"/>
      <c r="I62" s="251"/>
      <c r="J62" s="251"/>
      <c r="K62" s="251"/>
      <c r="L62" s="251"/>
      <c r="M62" s="141"/>
      <c r="N62" s="141"/>
      <c r="O62" s="13"/>
      <c r="P62" s="13"/>
      <c r="Q62" s="13"/>
      <c r="S62" s="8"/>
      <c r="T62" s="2"/>
    </row>
    <row r="63" spans="1:20" s="9" customFormat="1" ht="14.25">
      <c r="A63" s="2"/>
      <c r="B63" s="2"/>
      <c r="C63" s="13"/>
      <c r="D63" s="251"/>
      <c r="E63" s="251"/>
      <c r="F63" s="251"/>
      <c r="G63" s="141"/>
      <c r="H63" s="141"/>
      <c r="I63" s="251"/>
      <c r="J63" s="251"/>
      <c r="K63" s="251"/>
      <c r="L63" s="251"/>
      <c r="M63" s="141"/>
      <c r="N63" s="141"/>
      <c r="O63" s="13"/>
      <c r="P63" s="13"/>
      <c r="Q63" s="13"/>
      <c r="S63" s="8"/>
      <c r="T63" s="2"/>
    </row>
    <row r="64" spans="1:20" s="9" customFormat="1" ht="14.25">
      <c r="A64" s="2"/>
      <c r="B64" s="2"/>
      <c r="C64" s="13"/>
      <c r="D64" s="251"/>
      <c r="E64" s="251"/>
      <c r="F64" s="251"/>
      <c r="G64" s="141"/>
      <c r="H64" s="141"/>
      <c r="I64" s="251"/>
      <c r="J64" s="251"/>
      <c r="K64" s="251"/>
      <c r="L64" s="251"/>
      <c r="M64" s="141"/>
      <c r="N64" s="141"/>
      <c r="O64" s="13"/>
      <c r="P64" s="13"/>
      <c r="Q64" s="13"/>
      <c r="S64" s="8"/>
      <c r="T64" s="2"/>
    </row>
    <row r="65" spans="1:20" s="9" customFormat="1" ht="14.25">
      <c r="A65" s="2"/>
      <c r="B65" s="2"/>
      <c r="C65" s="13"/>
      <c r="D65" s="251"/>
      <c r="E65" s="251"/>
      <c r="F65" s="251"/>
      <c r="G65" s="141"/>
      <c r="H65" s="141"/>
      <c r="I65" s="251"/>
      <c r="J65" s="251"/>
      <c r="K65" s="251"/>
      <c r="L65" s="251"/>
      <c r="M65" s="141"/>
      <c r="N65" s="141"/>
      <c r="O65" s="13"/>
      <c r="P65" s="13"/>
      <c r="Q65" s="13"/>
      <c r="S65" s="8"/>
      <c r="T65" s="2"/>
    </row>
    <row r="66" spans="1:20" s="9" customFormat="1" ht="14.25">
      <c r="A66" s="2"/>
      <c r="B66" s="2"/>
      <c r="C66" s="13"/>
      <c r="D66" s="251"/>
      <c r="E66" s="251"/>
      <c r="F66" s="251"/>
      <c r="G66" s="141"/>
      <c r="H66" s="141"/>
      <c r="I66" s="251"/>
      <c r="J66" s="251"/>
      <c r="K66" s="251"/>
      <c r="L66" s="251"/>
      <c r="M66" s="141"/>
      <c r="N66" s="141"/>
      <c r="O66" s="13"/>
      <c r="P66" s="13"/>
      <c r="Q66" s="13"/>
      <c r="S66" s="8"/>
      <c r="T66" s="2"/>
    </row>
    <row r="67" spans="1:20" s="9" customFormat="1" ht="14.25">
      <c r="A67" s="2"/>
      <c r="B67" s="2"/>
      <c r="C67" s="2"/>
      <c r="D67" s="2"/>
      <c r="E67" s="2"/>
      <c r="F67" s="2"/>
      <c r="G67" s="8"/>
      <c r="I67" s="2"/>
      <c r="J67" s="2"/>
      <c r="K67" s="2"/>
      <c r="L67" s="2"/>
      <c r="O67" s="2"/>
      <c r="P67" s="2"/>
      <c r="Q67" s="2"/>
      <c r="S67" s="8"/>
      <c r="T67" s="2"/>
    </row>
    <row r="68" spans="1:20" s="9" customFormat="1" ht="14.25">
      <c r="A68" s="2"/>
      <c r="B68" s="2"/>
      <c r="C68" s="2"/>
      <c r="D68" s="2"/>
      <c r="E68" s="2"/>
      <c r="F68" s="2"/>
      <c r="G68" s="8"/>
      <c r="I68" s="2"/>
      <c r="J68" s="2"/>
      <c r="K68" s="2"/>
      <c r="L68" s="2"/>
      <c r="O68" s="2"/>
      <c r="P68" s="2"/>
      <c r="Q68" s="2"/>
      <c r="S68" s="8"/>
      <c r="T68" s="2"/>
    </row>
    <row r="69" spans="1:20" s="9" customFormat="1" ht="14.25">
      <c r="A69" s="2"/>
      <c r="B69" s="2"/>
      <c r="C69" s="2"/>
      <c r="D69" s="2"/>
      <c r="E69" s="2"/>
      <c r="F69" s="2"/>
      <c r="G69" s="8"/>
      <c r="I69" s="2"/>
      <c r="J69" s="2"/>
      <c r="K69" s="2"/>
      <c r="L69" s="2"/>
      <c r="O69" s="2"/>
      <c r="P69" s="2"/>
      <c r="Q69" s="2"/>
      <c r="S69" s="8"/>
      <c r="T69" s="2"/>
    </row>
    <row r="70" spans="1:20" s="9" customFormat="1" ht="14.25">
      <c r="A70" s="2"/>
      <c r="B70" s="2"/>
      <c r="C70" s="2"/>
      <c r="D70" s="2"/>
      <c r="E70" s="2"/>
      <c r="F70" s="2"/>
      <c r="G70" s="8"/>
      <c r="I70" s="2"/>
      <c r="J70" s="2"/>
      <c r="K70" s="2"/>
      <c r="L70" s="2"/>
      <c r="O70" s="2"/>
      <c r="P70" s="2"/>
      <c r="Q70" s="2"/>
      <c r="S70" s="8"/>
      <c r="T70" s="2"/>
    </row>
    <row r="71" spans="1:20" s="9" customFormat="1" ht="14.25">
      <c r="A71" s="2"/>
      <c r="B71" s="2"/>
      <c r="C71" s="2"/>
      <c r="D71" s="2"/>
      <c r="E71" s="2"/>
      <c r="F71" s="2"/>
      <c r="G71" s="8"/>
      <c r="I71" s="2"/>
      <c r="J71" s="2"/>
      <c r="K71" s="2"/>
      <c r="L71" s="2"/>
      <c r="O71" s="2"/>
      <c r="P71" s="2"/>
      <c r="Q71" s="2"/>
      <c r="S71" s="8"/>
      <c r="T71" s="2"/>
    </row>
  </sheetData>
  <sheetProtection/>
  <mergeCells count="23">
    <mergeCell ref="A39:B39"/>
    <mergeCell ref="A12:B12"/>
    <mergeCell ref="A14:B14"/>
    <mergeCell ref="A16:B16"/>
    <mergeCell ref="A21:B21"/>
    <mergeCell ref="A25:B25"/>
    <mergeCell ref="A33:B33"/>
    <mergeCell ref="D7:D8"/>
    <mergeCell ref="E7:E8"/>
    <mergeCell ref="F7:F8"/>
    <mergeCell ref="G7:G8"/>
    <mergeCell ref="H7:H8"/>
    <mergeCell ref="A10:B10"/>
    <mergeCell ref="A2:Q2"/>
    <mergeCell ref="A3:Q3"/>
    <mergeCell ref="A5:B8"/>
    <mergeCell ref="C5:M5"/>
    <mergeCell ref="N5:N8"/>
    <mergeCell ref="O5:O8"/>
    <mergeCell ref="P5:P8"/>
    <mergeCell ref="C6:C8"/>
    <mergeCell ref="D6:E6"/>
    <mergeCell ref="F6:M6"/>
  </mergeCells>
  <printOptions/>
  <pageMargins left="1.3779527559055118" right="0" top="0.984251968503937" bottom="0.984251968503937" header="0.5118110236220472" footer="0.5118110236220472"/>
  <pageSetup fitToHeight="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sheetPr>
    <pageSetUpPr fitToPage="1"/>
  </sheetPr>
  <dimension ref="A1:S70"/>
  <sheetViews>
    <sheetView zoomScale="75" zoomScaleNormal="75" zoomScalePageLayoutView="0" workbookViewId="0" topLeftCell="A40">
      <selection activeCell="A3" sqref="A3:Q3"/>
    </sheetView>
  </sheetViews>
  <sheetFormatPr defaultColWidth="10.59765625" defaultRowHeight="20.25" customHeight="1"/>
  <cols>
    <col min="1" max="1" width="2.59765625" style="2" customWidth="1"/>
    <col min="2" max="2" width="42.59765625" style="2" customWidth="1"/>
    <col min="3" max="6" width="9.59765625" style="2" customWidth="1"/>
    <col min="7" max="7" width="11.09765625" style="8" customWidth="1"/>
    <col min="8" max="8" width="9.59765625" style="8" customWidth="1"/>
    <col min="9" max="12" width="9.59765625" style="2" customWidth="1"/>
    <col min="13" max="13" width="9.59765625" style="9" customWidth="1"/>
    <col min="14" max="14" width="11.59765625" style="8" customWidth="1"/>
    <col min="15" max="15" width="12.3984375" style="2" customWidth="1"/>
    <col min="16" max="16" width="14.8984375" style="2" customWidth="1"/>
    <col min="17" max="17" width="15" style="2" customWidth="1"/>
    <col min="18" max="18" width="14.09765625" style="9" customWidth="1"/>
    <col min="19" max="19" width="14.09765625" style="8" customWidth="1"/>
    <col min="20" max="16384" width="10.59765625" style="2" customWidth="1"/>
  </cols>
  <sheetData>
    <row r="1" spans="1:19" s="7" customFormat="1" ht="20.25" customHeight="1">
      <c r="A1" s="19" t="s">
        <v>295</v>
      </c>
      <c r="G1" s="20"/>
      <c r="H1" s="20"/>
      <c r="M1" s="21"/>
      <c r="N1" s="20"/>
      <c r="P1" s="19" t="s">
        <v>294</v>
      </c>
      <c r="Q1" s="113"/>
      <c r="R1" s="21"/>
      <c r="S1" s="22"/>
    </row>
    <row r="2" spans="1:19" ht="20.25" customHeight="1">
      <c r="A2" s="257" t="s">
        <v>339</v>
      </c>
      <c r="B2" s="257"/>
      <c r="C2" s="257"/>
      <c r="D2" s="257"/>
      <c r="E2" s="257"/>
      <c r="F2" s="257"/>
      <c r="G2" s="257"/>
      <c r="H2" s="257"/>
      <c r="I2" s="257"/>
      <c r="J2" s="257"/>
      <c r="K2" s="257"/>
      <c r="L2" s="257"/>
      <c r="M2" s="257"/>
      <c r="N2" s="257"/>
      <c r="O2" s="257"/>
      <c r="P2" s="257"/>
      <c r="Q2" s="257"/>
      <c r="R2" s="164"/>
      <c r="S2" s="137"/>
    </row>
    <row r="3" spans="1:19" ht="20.25" customHeight="1">
      <c r="A3" s="290" t="s">
        <v>340</v>
      </c>
      <c r="B3" s="290"/>
      <c r="C3" s="290"/>
      <c r="D3" s="290"/>
      <c r="E3" s="290"/>
      <c r="F3" s="290"/>
      <c r="G3" s="290"/>
      <c r="H3" s="290"/>
      <c r="I3" s="290"/>
      <c r="J3" s="290"/>
      <c r="K3" s="290"/>
      <c r="L3" s="290"/>
      <c r="M3" s="290"/>
      <c r="N3" s="290"/>
      <c r="O3" s="290"/>
      <c r="P3" s="290"/>
      <c r="Q3" s="290"/>
      <c r="R3" s="165"/>
      <c r="S3" s="242"/>
    </row>
    <row r="4" spans="1:19" ht="20.25" customHeight="1" thickBot="1">
      <c r="A4" s="114"/>
      <c r="B4" s="114"/>
      <c r="C4" s="114"/>
      <c r="D4" s="114"/>
      <c r="E4" s="114"/>
      <c r="F4" s="114"/>
      <c r="G4" s="166"/>
      <c r="H4" s="166"/>
      <c r="I4" s="114"/>
      <c r="J4" s="114"/>
      <c r="K4" s="114"/>
      <c r="L4" s="114"/>
      <c r="M4" s="167"/>
      <c r="N4" s="166"/>
      <c r="O4" s="114"/>
      <c r="P4" s="114"/>
      <c r="Q4" s="139" t="s">
        <v>310</v>
      </c>
      <c r="R4" s="167"/>
      <c r="S4" s="166"/>
    </row>
    <row r="5" spans="1:17" ht="20.25" customHeight="1">
      <c r="A5" s="293" t="s">
        <v>311</v>
      </c>
      <c r="B5" s="294"/>
      <c r="C5" s="338" t="s">
        <v>33</v>
      </c>
      <c r="D5" s="314"/>
      <c r="E5" s="314"/>
      <c r="F5" s="314"/>
      <c r="G5" s="314"/>
      <c r="H5" s="314"/>
      <c r="I5" s="314"/>
      <c r="J5" s="314"/>
      <c r="K5" s="314"/>
      <c r="L5" s="314"/>
      <c r="M5" s="315"/>
      <c r="N5" s="316" t="s">
        <v>93</v>
      </c>
      <c r="O5" s="322" t="s">
        <v>94</v>
      </c>
      <c r="P5" s="322" t="s">
        <v>247</v>
      </c>
      <c r="Q5" s="319" t="s">
        <v>34</v>
      </c>
    </row>
    <row r="6" spans="1:17" ht="20.25" customHeight="1">
      <c r="A6" s="258"/>
      <c r="B6" s="295"/>
      <c r="C6" s="330" t="s">
        <v>65</v>
      </c>
      <c r="D6" s="326" t="s">
        <v>223</v>
      </c>
      <c r="E6" s="327"/>
      <c r="F6" s="326" t="s">
        <v>225</v>
      </c>
      <c r="G6" s="328"/>
      <c r="H6" s="328"/>
      <c r="I6" s="328"/>
      <c r="J6" s="328"/>
      <c r="K6" s="328"/>
      <c r="L6" s="328"/>
      <c r="M6" s="329"/>
      <c r="N6" s="317"/>
      <c r="O6" s="323"/>
      <c r="P6" s="323"/>
      <c r="Q6" s="339"/>
    </row>
    <row r="7" spans="1:17" ht="20.25" customHeight="1">
      <c r="A7" s="258"/>
      <c r="B7" s="295"/>
      <c r="C7" s="341"/>
      <c r="D7" s="330" t="s">
        <v>66</v>
      </c>
      <c r="E7" s="330" t="s">
        <v>67</v>
      </c>
      <c r="F7" s="330" t="s">
        <v>35</v>
      </c>
      <c r="G7" s="333" t="s">
        <v>207</v>
      </c>
      <c r="H7" s="333" t="s">
        <v>208</v>
      </c>
      <c r="I7" s="168" t="s">
        <v>68</v>
      </c>
      <c r="J7" s="168" t="s">
        <v>69</v>
      </c>
      <c r="K7" s="168" t="s">
        <v>70</v>
      </c>
      <c r="L7" s="168" t="s">
        <v>71</v>
      </c>
      <c r="M7" s="169" t="s">
        <v>72</v>
      </c>
      <c r="N7" s="317"/>
      <c r="O7" s="323"/>
      <c r="P7" s="323"/>
      <c r="Q7" s="339"/>
    </row>
    <row r="8" spans="1:17" ht="20.25" customHeight="1">
      <c r="A8" s="296"/>
      <c r="B8" s="297"/>
      <c r="C8" s="331"/>
      <c r="D8" s="331"/>
      <c r="E8" s="331"/>
      <c r="F8" s="332"/>
      <c r="G8" s="331"/>
      <c r="H8" s="331"/>
      <c r="I8" s="170" t="s">
        <v>73</v>
      </c>
      <c r="J8" s="170" t="s">
        <v>74</v>
      </c>
      <c r="K8" s="170" t="s">
        <v>75</v>
      </c>
      <c r="L8" s="170" t="s">
        <v>76</v>
      </c>
      <c r="M8" s="143" t="s">
        <v>77</v>
      </c>
      <c r="N8" s="318"/>
      <c r="O8" s="324"/>
      <c r="P8" s="324"/>
      <c r="Q8" s="340"/>
    </row>
    <row r="9" spans="1:17" ht="20.25" customHeight="1">
      <c r="A9" s="5"/>
      <c r="B9" s="171"/>
      <c r="C9" s="139"/>
      <c r="D9" s="139"/>
      <c r="E9" s="139"/>
      <c r="F9" s="139"/>
      <c r="G9" s="172"/>
      <c r="H9" s="172"/>
      <c r="I9" s="139"/>
      <c r="J9" s="139"/>
      <c r="K9" s="139"/>
      <c r="L9" s="139"/>
      <c r="M9" s="141"/>
      <c r="N9" s="172"/>
      <c r="O9" s="139"/>
      <c r="P9" s="139"/>
      <c r="Q9" s="139"/>
    </row>
    <row r="10" spans="1:19" s="175" customFormat="1" ht="20.25" customHeight="1">
      <c r="A10" s="291" t="s">
        <v>88</v>
      </c>
      <c r="B10" s="278"/>
      <c r="C10" s="149">
        <v>9259</v>
      </c>
      <c r="D10" s="173">
        <v>5137</v>
      </c>
      <c r="E10" s="173">
        <v>4122</v>
      </c>
      <c r="F10" s="173">
        <v>3829</v>
      </c>
      <c r="G10" s="173">
        <v>1999</v>
      </c>
      <c r="H10" s="173">
        <v>1786</v>
      </c>
      <c r="I10" s="173">
        <v>1091</v>
      </c>
      <c r="J10" s="173">
        <v>252</v>
      </c>
      <c r="K10" s="173">
        <v>174</v>
      </c>
      <c r="L10" s="173">
        <v>99</v>
      </c>
      <c r="M10" s="173">
        <v>29</v>
      </c>
      <c r="N10" s="173">
        <v>64505</v>
      </c>
      <c r="O10" s="173">
        <v>62394</v>
      </c>
      <c r="P10" s="173">
        <v>1291472</v>
      </c>
      <c r="Q10" s="173">
        <v>1566206</v>
      </c>
      <c r="R10" s="174"/>
      <c r="S10" s="244"/>
    </row>
    <row r="11" spans="1:17" ht="20.25" customHeight="1">
      <c r="A11" s="176"/>
      <c r="B11" s="177"/>
      <c r="C11" s="245"/>
      <c r="D11" s="245"/>
      <c r="E11" s="245"/>
      <c r="F11" s="245"/>
      <c r="G11" s="245"/>
      <c r="H11" s="245"/>
      <c r="I11" s="245"/>
      <c r="J11" s="245"/>
      <c r="K11" s="245"/>
      <c r="L11" s="245"/>
      <c r="M11" s="245"/>
      <c r="N11" s="245"/>
      <c r="O11" s="245"/>
      <c r="P11" s="245"/>
      <c r="Q11" s="245"/>
    </row>
    <row r="12" spans="1:19" s="175" customFormat="1" ht="20.25" customHeight="1">
      <c r="A12" s="291" t="s">
        <v>89</v>
      </c>
      <c r="B12" s="292"/>
      <c r="C12" s="173">
        <v>27</v>
      </c>
      <c r="D12" s="179">
        <v>25</v>
      </c>
      <c r="E12" s="179" t="s">
        <v>298</v>
      </c>
      <c r="F12" s="173">
        <v>2</v>
      </c>
      <c r="G12" s="173">
        <v>3</v>
      </c>
      <c r="H12" s="173">
        <v>2</v>
      </c>
      <c r="I12" s="173">
        <v>1</v>
      </c>
      <c r="J12" s="149" t="s">
        <v>80</v>
      </c>
      <c r="K12" s="173" t="s">
        <v>80</v>
      </c>
      <c r="L12" s="173">
        <v>2</v>
      </c>
      <c r="M12" s="173">
        <v>17</v>
      </c>
      <c r="N12" s="179" t="s">
        <v>298</v>
      </c>
      <c r="O12" s="173">
        <v>3360</v>
      </c>
      <c r="P12" s="149">
        <v>116398</v>
      </c>
      <c r="Q12" s="149">
        <v>254957</v>
      </c>
      <c r="R12" s="174"/>
      <c r="S12" s="244"/>
    </row>
    <row r="13" spans="1:17" ht="20.25" customHeight="1">
      <c r="A13" s="176"/>
      <c r="B13" s="153" t="s">
        <v>63</v>
      </c>
      <c r="C13" s="116">
        <v>19</v>
      </c>
      <c r="D13" s="245">
        <v>19</v>
      </c>
      <c r="E13" s="245" t="s">
        <v>298</v>
      </c>
      <c r="F13" s="116" t="s">
        <v>80</v>
      </c>
      <c r="G13" s="116" t="s">
        <v>80</v>
      </c>
      <c r="H13" s="116" t="s">
        <v>80</v>
      </c>
      <c r="I13" s="116" t="s">
        <v>80</v>
      </c>
      <c r="J13" s="116" t="s">
        <v>80</v>
      </c>
      <c r="K13" s="116" t="s">
        <v>80</v>
      </c>
      <c r="L13" s="245">
        <v>2</v>
      </c>
      <c r="M13" s="245">
        <v>17</v>
      </c>
      <c r="N13" s="245" t="s">
        <v>298</v>
      </c>
      <c r="O13" s="245">
        <v>3322</v>
      </c>
      <c r="P13" s="245">
        <v>115803</v>
      </c>
      <c r="Q13" s="245">
        <v>253729</v>
      </c>
    </row>
    <row r="14" spans="1:17" ht="20.25" customHeight="1">
      <c r="A14" s="12"/>
      <c r="B14" s="180" t="s">
        <v>167</v>
      </c>
      <c r="C14" s="116">
        <v>8</v>
      </c>
      <c r="D14" s="245">
        <v>6</v>
      </c>
      <c r="E14" s="245" t="s">
        <v>298</v>
      </c>
      <c r="F14" s="245">
        <v>2</v>
      </c>
      <c r="G14" s="245">
        <v>3</v>
      </c>
      <c r="H14" s="245">
        <v>2</v>
      </c>
      <c r="I14" s="245">
        <v>1</v>
      </c>
      <c r="J14" s="116" t="s">
        <v>80</v>
      </c>
      <c r="K14" s="245" t="s">
        <v>80</v>
      </c>
      <c r="L14" s="116" t="s">
        <v>80</v>
      </c>
      <c r="M14" s="116" t="s">
        <v>80</v>
      </c>
      <c r="N14" s="245" t="s">
        <v>298</v>
      </c>
      <c r="O14" s="245">
        <v>38</v>
      </c>
      <c r="P14" s="245">
        <v>594</v>
      </c>
      <c r="Q14" s="245">
        <v>1228</v>
      </c>
    </row>
    <row r="15" spans="1:17" ht="20.25" customHeight="1">
      <c r="A15" s="12"/>
      <c r="B15" s="171"/>
      <c r="C15" s="181"/>
      <c r="D15" s="245"/>
      <c r="E15" s="245"/>
      <c r="F15" s="181"/>
      <c r="G15" s="181"/>
      <c r="H15" s="181"/>
      <c r="I15" s="181"/>
      <c r="J15" s="181"/>
      <c r="K15" s="181"/>
      <c r="L15" s="181"/>
      <c r="M15" s="181"/>
      <c r="N15" s="245"/>
      <c r="O15" s="181"/>
      <c r="P15" s="181"/>
      <c r="Q15" s="181"/>
    </row>
    <row r="16" spans="1:19" s="175" customFormat="1" ht="20.25" customHeight="1">
      <c r="A16" s="291" t="s">
        <v>102</v>
      </c>
      <c r="B16" s="292"/>
      <c r="C16" s="173">
        <v>1300</v>
      </c>
      <c r="D16" s="179">
        <v>785</v>
      </c>
      <c r="E16" s="179" t="s">
        <v>298</v>
      </c>
      <c r="F16" s="173">
        <v>619</v>
      </c>
      <c r="G16" s="173">
        <v>335</v>
      </c>
      <c r="H16" s="173">
        <v>247</v>
      </c>
      <c r="I16" s="173">
        <v>80</v>
      </c>
      <c r="J16" s="173">
        <v>8</v>
      </c>
      <c r="K16" s="173">
        <v>9</v>
      </c>
      <c r="L16" s="173">
        <v>2</v>
      </c>
      <c r="M16" s="149" t="s">
        <v>80</v>
      </c>
      <c r="N16" s="179" t="s">
        <v>298</v>
      </c>
      <c r="O16" s="173">
        <v>5293</v>
      </c>
      <c r="P16" s="149">
        <v>82117</v>
      </c>
      <c r="Q16" s="149">
        <v>194518</v>
      </c>
      <c r="R16" s="174"/>
      <c r="S16" s="244"/>
    </row>
    <row r="17" spans="1:17" ht="20.25" customHeight="1">
      <c r="A17" s="12"/>
      <c r="B17" s="153" t="s">
        <v>122</v>
      </c>
      <c r="C17" s="116">
        <v>209</v>
      </c>
      <c r="D17" s="245">
        <v>94</v>
      </c>
      <c r="E17" s="245" t="s">
        <v>298</v>
      </c>
      <c r="F17" s="245">
        <v>120</v>
      </c>
      <c r="G17" s="245">
        <v>44</v>
      </c>
      <c r="H17" s="245">
        <v>35</v>
      </c>
      <c r="I17" s="245">
        <v>9</v>
      </c>
      <c r="J17" s="245">
        <v>1</v>
      </c>
      <c r="K17" s="245" t="s">
        <v>80</v>
      </c>
      <c r="L17" s="245" t="s">
        <v>80</v>
      </c>
      <c r="M17" s="116" t="s">
        <v>80</v>
      </c>
      <c r="N17" s="245" t="s">
        <v>298</v>
      </c>
      <c r="O17" s="245">
        <v>696</v>
      </c>
      <c r="P17" s="245">
        <v>8184</v>
      </c>
      <c r="Q17" s="245">
        <v>20462</v>
      </c>
    </row>
    <row r="18" spans="1:17" ht="20.25" customHeight="1">
      <c r="A18" s="12"/>
      <c r="B18" s="153" t="s">
        <v>90</v>
      </c>
      <c r="C18" s="116">
        <v>154</v>
      </c>
      <c r="D18" s="245">
        <v>99</v>
      </c>
      <c r="E18" s="245" t="s">
        <v>298</v>
      </c>
      <c r="F18" s="245">
        <v>79</v>
      </c>
      <c r="G18" s="245">
        <v>27</v>
      </c>
      <c r="H18" s="245">
        <v>34</v>
      </c>
      <c r="I18" s="245">
        <v>13</v>
      </c>
      <c r="J18" s="116">
        <v>1</v>
      </c>
      <c r="K18" s="116" t="s">
        <v>80</v>
      </c>
      <c r="L18" s="245" t="s">
        <v>80</v>
      </c>
      <c r="M18" s="116" t="s">
        <v>80</v>
      </c>
      <c r="N18" s="245" t="s">
        <v>298</v>
      </c>
      <c r="O18" s="245">
        <v>605</v>
      </c>
      <c r="P18" s="245">
        <v>11363</v>
      </c>
      <c r="Q18" s="245">
        <v>30956</v>
      </c>
    </row>
    <row r="19" spans="1:17" ht="20.25" customHeight="1">
      <c r="A19" s="12"/>
      <c r="B19" s="153" t="s">
        <v>91</v>
      </c>
      <c r="C19" s="116">
        <v>571</v>
      </c>
      <c r="D19" s="245">
        <v>348</v>
      </c>
      <c r="E19" s="245" t="s">
        <v>298</v>
      </c>
      <c r="F19" s="245">
        <v>273</v>
      </c>
      <c r="G19" s="245">
        <v>167</v>
      </c>
      <c r="H19" s="245">
        <v>93</v>
      </c>
      <c r="I19" s="245">
        <v>25</v>
      </c>
      <c r="J19" s="245">
        <v>3</v>
      </c>
      <c r="K19" s="116">
        <v>8</v>
      </c>
      <c r="L19" s="116">
        <v>2</v>
      </c>
      <c r="M19" s="116" t="s">
        <v>80</v>
      </c>
      <c r="N19" s="245" t="s">
        <v>298</v>
      </c>
      <c r="O19" s="245">
        <v>2373</v>
      </c>
      <c r="P19" s="245">
        <v>39872</v>
      </c>
      <c r="Q19" s="245">
        <v>82145</v>
      </c>
    </row>
    <row r="20" spans="1:17" ht="20.25" customHeight="1">
      <c r="A20" s="12"/>
      <c r="B20" s="153" t="s">
        <v>214</v>
      </c>
      <c r="C20" s="116">
        <v>102</v>
      </c>
      <c r="D20" s="245">
        <v>65</v>
      </c>
      <c r="E20" s="245" t="s">
        <v>298</v>
      </c>
      <c r="F20" s="245">
        <v>42</v>
      </c>
      <c r="G20" s="245">
        <v>30</v>
      </c>
      <c r="H20" s="245">
        <v>24</v>
      </c>
      <c r="I20" s="245">
        <v>6</v>
      </c>
      <c r="J20" s="245" t="s">
        <v>80</v>
      </c>
      <c r="K20" s="116" t="s">
        <v>80</v>
      </c>
      <c r="L20" s="116" t="s">
        <v>80</v>
      </c>
      <c r="M20" s="116" t="s">
        <v>80</v>
      </c>
      <c r="N20" s="245" t="s">
        <v>298</v>
      </c>
      <c r="O20" s="245">
        <v>392</v>
      </c>
      <c r="P20" s="245">
        <v>5602</v>
      </c>
      <c r="Q20" s="245">
        <v>12804</v>
      </c>
    </row>
    <row r="21" spans="1:17" ht="20.25" customHeight="1">
      <c r="A21" s="12"/>
      <c r="B21" s="153" t="s">
        <v>103</v>
      </c>
      <c r="C21" s="116">
        <v>264</v>
      </c>
      <c r="D21" s="245">
        <v>179</v>
      </c>
      <c r="E21" s="245" t="s">
        <v>298</v>
      </c>
      <c r="F21" s="245">
        <v>105</v>
      </c>
      <c r="G21" s="245">
        <v>67</v>
      </c>
      <c r="H21" s="245">
        <v>61</v>
      </c>
      <c r="I21" s="245">
        <v>27</v>
      </c>
      <c r="J21" s="245">
        <v>3</v>
      </c>
      <c r="K21" s="116">
        <v>1</v>
      </c>
      <c r="L21" s="116" t="s">
        <v>80</v>
      </c>
      <c r="M21" s="116" t="s">
        <v>80</v>
      </c>
      <c r="N21" s="245" t="s">
        <v>298</v>
      </c>
      <c r="O21" s="245">
        <v>1227</v>
      </c>
      <c r="P21" s="245">
        <v>17096</v>
      </c>
      <c r="Q21" s="245">
        <v>48151</v>
      </c>
    </row>
    <row r="22" spans="1:17" ht="20.25" customHeight="1">
      <c r="A22" s="12"/>
      <c r="B22" s="153"/>
      <c r="C22" s="116"/>
      <c r="D22" s="245"/>
      <c r="E22" s="245"/>
      <c r="F22" s="245"/>
      <c r="G22" s="245"/>
      <c r="H22" s="245"/>
      <c r="I22" s="245"/>
      <c r="J22" s="245"/>
      <c r="K22" s="116"/>
      <c r="L22" s="116"/>
      <c r="M22" s="116"/>
      <c r="N22" s="245"/>
      <c r="O22" s="245"/>
      <c r="P22" s="245"/>
      <c r="Q22" s="245"/>
    </row>
    <row r="23" spans="1:19" s="175" customFormat="1" ht="20.25" customHeight="1">
      <c r="A23" s="291" t="s">
        <v>22</v>
      </c>
      <c r="B23" s="292"/>
      <c r="C23" s="149">
        <v>2839</v>
      </c>
      <c r="D23" s="179">
        <v>1181</v>
      </c>
      <c r="E23" s="179" t="s">
        <v>298</v>
      </c>
      <c r="F23" s="149">
        <v>1229</v>
      </c>
      <c r="G23" s="149">
        <v>500</v>
      </c>
      <c r="H23" s="149">
        <v>455</v>
      </c>
      <c r="I23" s="149">
        <v>426</v>
      </c>
      <c r="J23" s="149">
        <v>90</v>
      </c>
      <c r="K23" s="149">
        <v>66</v>
      </c>
      <c r="L23" s="149">
        <v>66</v>
      </c>
      <c r="M23" s="149">
        <v>7</v>
      </c>
      <c r="N23" s="179" t="s">
        <v>298</v>
      </c>
      <c r="O23" s="149">
        <v>22205</v>
      </c>
      <c r="P23" s="149">
        <v>348982</v>
      </c>
      <c r="Q23" s="149">
        <v>358379</v>
      </c>
      <c r="R23" s="174"/>
      <c r="S23" s="244"/>
    </row>
    <row r="24" spans="1:17" ht="20.25" customHeight="1">
      <c r="A24" s="176"/>
      <c r="B24" s="153" t="s">
        <v>23</v>
      </c>
      <c r="C24" s="116">
        <v>244</v>
      </c>
      <c r="D24" s="245">
        <v>198</v>
      </c>
      <c r="E24" s="245" t="s">
        <v>298</v>
      </c>
      <c r="F24" s="116">
        <v>36</v>
      </c>
      <c r="G24" s="116">
        <v>21</v>
      </c>
      <c r="H24" s="116">
        <v>26</v>
      </c>
      <c r="I24" s="116">
        <v>20</v>
      </c>
      <c r="J24" s="116">
        <v>29</v>
      </c>
      <c r="K24" s="116">
        <v>51</v>
      </c>
      <c r="L24" s="116">
        <v>55</v>
      </c>
      <c r="M24" s="116">
        <v>6</v>
      </c>
      <c r="N24" s="245" t="s">
        <v>298</v>
      </c>
      <c r="O24" s="116">
        <v>7617</v>
      </c>
      <c r="P24" s="116">
        <v>164690</v>
      </c>
      <c r="Q24" s="116">
        <v>208462</v>
      </c>
    </row>
    <row r="25" spans="1:17" ht="20.25" customHeight="1">
      <c r="A25" s="12"/>
      <c r="B25" s="153" t="s">
        <v>27</v>
      </c>
      <c r="C25" s="116">
        <v>131</v>
      </c>
      <c r="D25" s="245">
        <v>34</v>
      </c>
      <c r="E25" s="245" t="s">
        <v>298</v>
      </c>
      <c r="F25" s="116">
        <v>72</v>
      </c>
      <c r="G25" s="116">
        <v>32</v>
      </c>
      <c r="H25" s="116">
        <v>18</v>
      </c>
      <c r="I25" s="116">
        <v>5</v>
      </c>
      <c r="J25" s="116">
        <v>2</v>
      </c>
      <c r="K25" s="116">
        <v>2</v>
      </c>
      <c r="L25" s="116" t="s">
        <v>80</v>
      </c>
      <c r="M25" s="116" t="s">
        <v>80</v>
      </c>
      <c r="N25" s="245" t="s">
        <v>298</v>
      </c>
      <c r="O25" s="116">
        <v>525</v>
      </c>
      <c r="P25" s="116">
        <v>7951</v>
      </c>
      <c r="Q25" s="116">
        <v>7139</v>
      </c>
    </row>
    <row r="26" spans="1:17" ht="20.25" customHeight="1">
      <c r="A26" s="12"/>
      <c r="B26" s="153" t="s">
        <v>25</v>
      </c>
      <c r="C26" s="116">
        <v>72</v>
      </c>
      <c r="D26" s="245">
        <v>38</v>
      </c>
      <c r="E26" s="245" t="s">
        <v>298</v>
      </c>
      <c r="F26" s="116">
        <v>27</v>
      </c>
      <c r="G26" s="116">
        <v>15</v>
      </c>
      <c r="H26" s="116">
        <v>20</v>
      </c>
      <c r="I26" s="116">
        <v>9</v>
      </c>
      <c r="J26" s="116">
        <v>1</v>
      </c>
      <c r="K26" s="116" t="s">
        <v>80</v>
      </c>
      <c r="L26" s="116" t="s">
        <v>80</v>
      </c>
      <c r="M26" s="116" t="s">
        <v>80</v>
      </c>
      <c r="N26" s="245" t="s">
        <v>298</v>
      </c>
      <c r="O26" s="116">
        <v>355</v>
      </c>
      <c r="P26" s="116">
        <v>4879</v>
      </c>
      <c r="Q26" s="116">
        <v>3199</v>
      </c>
    </row>
    <row r="27" spans="1:17" ht="20.25" customHeight="1">
      <c r="A27" s="12"/>
      <c r="B27" s="153" t="s">
        <v>26</v>
      </c>
      <c r="C27" s="116">
        <v>218</v>
      </c>
      <c r="D27" s="245">
        <v>71</v>
      </c>
      <c r="E27" s="245" t="s">
        <v>298</v>
      </c>
      <c r="F27" s="116">
        <v>115</v>
      </c>
      <c r="G27" s="116">
        <v>47</v>
      </c>
      <c r="H27" s="116">
        <v>33</v>
      </c>
      <c r="I27" s="116">
        <v>19</v>
      </c>
      <c r="J27" s="116">
        <v>3</v>
      </c>
      <c r="K27" s="116">
        <v>1</v>
      </c>
      <c r="L27" s="116" t="s">
        <v>80</v>
      </c>
      <c r="M27" s="116" t="s">
        <v>80</v>
      </c>
      <c r="N27" s="245" t="s">
        <v>298</v>
      </c>
      <c r="O27" s="116">
        <v>911</v>
      </c>
      <c r="P27" s="116">
        <v>14349</v>
      </c>
      <c r="Q27" s="116">
        <v>6964</v>
      </c>
    </row>
    <row r="28" spans="1:17" ht="20.25" customHeight="1">
      <c r="A28" s="176"/>
      <c r="B28" s="153" t="s">
        <v>24</v>
      </c>
      <c r="C28" s="116">
        <v>394</v>
      </c>
      <c r="D28" s="245">
        <v>94</v>
      </c>
      <c r="E28" s="245" t="s">
        <v>298</v>
      </c>
      <c r="F28" s="116">
        <v>279</v>
      </c>
      <c r="G28" s="116">
        <v>76</v>
      </c>
      <c r="H28" s="116">
        <v>26</v>
      </c>
      <c r="I28" s="116">
        <v>11</v>
      </c>
      <c r="J28" s="116">
        <v>2</v>
      </c>
      <c r="K28" s="116" t="s">
        <v>80</v>
      </c>
      <c r="L28" s="116" t="s">
        <v>80</v>
      </c>
      <c r="M28" s="116" t="s">
        <v>80</v>
      </c>
      <c r="N28" s="245" t="s">
        <v>298</v>
      </c>
      <c r="O28" s="116">
        <v>1071</v>
      </c>
      <c r="P28" s="116">
        <v>19517</v>
      </c>
      <c r="Q28" s="116">
        <v>14809</v>
      </c>
    </row>
    <row r="29" spans="1:17" ht="20.25" customHeight="1">
      <c r="A29" s="12"/>
      <c r="B29" s="153" t="s">
        <v>28</v>
      </c>
      <c r="C29" s="116">
        <v>633</v>
      </c>
      <c r="D29" s="245">
        <v>288</v>
      </c>
      <c r="E29" s="245" t="s">
        <v>298</v>
      </c>
      <c r="F29" s="116">
        <v>287</v>
      </c>
      <c r="G29" s="116">
        <v>163</v>
      </c>
      <c r="H29" s="116">
        <v>112</v>
      </c>
      <c r="I29" s="116">
        <v>45</v>
      </c>
      <c r="J29" s="116">
        <v>18</v>
      </c>
      <c r="K29" s="116">
        <v>6</v>
      </c>
      <c r="L29" s="116">
        <v>2</v>
      </c>
      <c r="M29" s="116" t="s">
        <v>80</v>
      </c>
      <c r="N29" s="245" t="s">
        <v>298</v>
      </c>
      <c r="O29" s="116">
        <v>3054</v>
      </c>
      <c r="P29" s="116">
        <v>23008</v>
      </c>
      <c r="Q29" s="116">
        <v>20602</v>
      </c>
    </row>
    <row r="30" spans="1:17" ht="20.25" customHeight="1">
      <c r="A30" s="176"/>
      <c r="B30" s="153" t="s">
        <v>131</v>
      </c>
      <c r="C30" s="116">
        <v>1147</v>
      </c>
      <c r="D30" s="245">
        <v>458</v>
      </c>
      <c r="E30" s="245" t="s">
        <v>298</v>
      </c>
      <c r="F30" s="116">
        <v>413</v>
      </c>
      <c r="G30" s="116">
        <v>146</v>
      </c>
      <c r="H30" s="116">
        <v>220</v>
      </c>
      <c r="I30" s="116">
        <v>317</v>
      </c>
      <c r="J30" s="116">
        <v>35</v>
      </c>
      <c r="K30" s="116">
        <v>6</v>
      </c>
      <c r="L30" s="116">
        <v>9</v>
      </c>
      <c r="M30" s="116">
        <v>1</v>
      </c>
      <c r="N30" s="245" t="s">
        <v>298</v>
      </c>
      <c r="O30" s="116">
        <v>8672</v>
      </c>
      <c r="P30" s="116">
        <v>114588</v>
      </c>
      <c r="Q30" s="116">
        <v>97204</v>
      </c>
    </row>
    <row r="31" spans="1:17" ht="20.25" customHeight="1">
      <c r="A31" s="3"/>
      <c r="B31" s="182"/>
      <c r="C31" s="116"/>
      <c r="D31" s="245"/>
      <c r="E31" s="245"/>
      <c r="F31" s="116"/>
      <c r="G31" s="116"/>
      <c r="H31" s="116"/>
      <c r="I31" s="116"/>
      <c r="J31" s="116"/>
      <c r="K31" s="116"/>
      <c r="L31" s="116"/>
      <c r="M31" s="116"/>
      <c r="N31" s="245"/>
      <c r="O31" s="116"/>
      <c r="P31" s="116"/>
      <c r="Q31" s="116"/>
    </row>
    <row r="32" spans="1:19" s="175" customFormat="1" ht="20.25" customHeight="1">
      <c r="A32" s="291" t="s">
        <v>168</v>
      </c>
      <c r="B32" s="292"/>
      <c r="C32" s="149">
        <v>1348</v>
      </c>
      <c r="D32" s="179">
        <v>881</v>
      </c>
      <c r="E32" s="179" t="s">
        <v>298</v>
      </c>
      <c r="F32" s="149">
        <v>494</v>
      </c>
      <c r="G32" s="149">
        <v>303</v>
      </c>
      <c r="H32" s="149">
        <v>307</v>
      </c>
      <c r="I32" s="149">
        <v>185</v>
      </c>
      <c r="J32" s="149">
        <v>35</v>
      </c>
      <c r="K32" s="149">
        <v>16</v>
      </c>
      <c r="L32" s="149">
        <v>7</v>
      </c>
      <c r="M32" s="149">
        <v>1</v>
      </c>
      <c r="N32" s="179" t="s">
        <v>298</v>
      </c>
      <c r="O32" s="149">
        <v>8320</v>
      </c>
      <c r="P32" s="149">
        <v>262318</v>
      </c>
      <c r="Q32" s="149">
        <v>156896</v>
      </c>
      <c r="R32" s="174"/>
      <c r="S32" s="244"/>
    </row>
    <row r="33" spans="1:17" ht="20.25" customHeight="1">
      <c r="A33" s="12"/>
      <c r="B33" s="153" t="s">
        <v>29</v>
      </c>
      <c r="C33" s="116">
        <v>792</v>
      </c>
      <c r="D33" s="245">
        <v>596</v>
      </c>
      <c r="E33" s="245" t="s">
        <v>298</v>
      </c>
      <c r="F33" s="73">
        <v>208</v>
      </c>
      <c r="G33" s="73">
        <v>184</v>
      </c>
      <c r="H33" s="73">
        <v>210</v>
      </c>
      <c r="I33" s="73">
        <v>152</v>
      </c>
      <c r="J33" s="73">
        <v>22</v>
      </c>
      <c r="K33" s="73">
        <v>12</v>
      </c>
      <c r="L33" s="73">
        <v>4</v>
      </c>
      <c r="M33" s="73" t="s">
        <v>80</v>
      </c>
      <c r="N33" s="245" t="s">
        <v>298</v>
      </c>
      <c r="O33" s="73">
        <v>5669</v>
      </c>
      <c r="P33" s="73">
        <v>181953</v>
      </c>
      <c r="Q33" s="73">
        <v>34356</v>
      </c>
    </row>
    <row r="34" spans="1:17" ht="20.25" customHeight="1">
      <c r="A34" s="12"/>
      <c r="B34" s="153" t="s">
        <v>30</v>
      </c>
      <c r="C34" s="116">
        <v>94</v>
      </c>
      <c r="D34" s="245">
        <v>21</v>
      </c>
      <c r="E34" s="245" t="s">
        <v>298</v>
      </c>
      <c r="F34" s="116">
        <v>70</v>
      </c>
      <c r="G34" s="116">
        <v>12</v>
      </c>
      <c r="H34" s="116">
        <v>9</v>
      </c>
      <c r="I34" s="116">
        <v>2</v>
      </c>
      <c r="J34" s="116">
        <v>1</v>
      </c>
      <c r="K34" s="116" t="s">
        <v>80</v>
      </c>
      <c r="L34" s="116" t="s">
        <v>80</v>
      </c>
      <c r="M34" s="116" t="s">
        <v>80</v>
      </c>
      <c r="N34" s="245" t="s">
        <v>298</v>
      </c>
      <c r="O34" s="116">
        <v>254</v>
      </c>
      <c r="P34" s="116">
        <v>2656</v>
      </c>
      <c r="Q34" s="116">
        <v>8207</v>
      </c>
    </row>
    <row r="35" spans="1:17" ht="20.25" customHeight="1">
      <c r="A35" s="12"/>
      <c r="B35" s="153" t="s">
        <v>169</v>
      </c>
      <c r="C35" s="116">
        <v>462</v>
      </c>
      <c r="D35" s="245">
        <v>264</v>
      </c>
      <c r="E35" s="245" t="s">
        <v>298</v>
      </c>
      <c r="F35" s="116">
        <v>216</v>
      </c>
      <c r="G35" s="116">
        <v>107</v>
      </c>
      <c r="H35" s="116">
        <v>88</v>
      </c>
      <c r="I35" s="116">
        <v>31</v>
      </c>
      <c r="J35" s="116">
        <v>12</v>
      </c>
      <c r="K35" s="116">
        <v>4</v>
      </c>
      <c r="L35" s="116">
        <v>3</v>
      </c>
      <c r="M35" s="116">
        <v>1</v>
      </c>
      <c r="N35" s="245" t="s">
        <v>298</v>
      </c>
      <c r="O35" s="116">
        <v>2397</v>
      </c>
      <c r="P35" s="116">
        <v>77708</v>
      </c>
      <c r="Q35" s="116">
        <v>114333</v>
      </c>
    </row>
    <row r="36" spans="1:17" ht="20.25" customHeight="1">
      <c r="A36" s="12"/>
      <c r="B36" s="153"/>
      <c r="C36" s="116"/>
      <c r="D36" s="245"/>
      <c r="E36" s="245"/>
      <c r="F36" s="116"/>
      <c r="G36" s="116"/>
      <c r="H36" s="116"/>
      <c r="I36" s="116"/>
      <c r="J36" s="116"/>
      <c r="K36" s="116"/>
      <c r="L36" s="116"/>
      <c r="M36" s="116"/>
      <c r="N36" s="245"/>
      <c r="O36" s="116"/>
      <c r="P36" s="116"/>
      <c r="Q36" s="116"/>
    </row>
    <row r="37" spans="1:19" s="175" customFormat="1" ht="20.25" customHeight="1">
      <c r="A37" s="291" t="s">
        <v>337</v>
      </c>
      <c r="B37" s="292"/>
      <c r="C37" s="149">
        <v>3475</v>
      </c>
      <c r="D37" s="179">
        <v>2055</v>
      </c>
      <c r="E37" s="179" t="s">
        <v>298</v>
      </c>
      <c r="F37" s="149">
        <v>1353</v>
      </c>
      <c r="G37" s="149">
        <v>812</v>
      </c>
      <c r="H37" s="149">
        <v>733</v>
      </c>
      <c r="I37" s="149">
        <v>372</v>
      </c>
      <c r="J37" s="149">
        <v>108</v>
      </c>
      <c r="K37" s="149">
        <v>72</v>
      </c>
      <c r="L37" s="149">
        <v>21</v>
      </c>
      <c r="M37" s="149">
        <v>4</v>
      </c>
      <c r="N37" s="179" t="s">
        <v>298</v>
      </c>
      <c r="O37" s="149">
        <v>21482</v>
      </c>
      <c r="P37" s="149">
        <v>429309</v>
      </c>
      <c r="Q37" s="149">
        <v>601456</v>
      </c>
      <c r="R37" s="174"/>
      <c r="S37" s="244"/>
    </row>
    <row r="38" spans="1:17" ht="20.25" customHeight="1">
      <c r="A38" s="12"/>
      <c r="B38" s="153" t="s">
        <v>134</v>
      </c>
      <c r="C38" s="116">
        <v>190</v>
      </c>
      <c r="D38" s="245">
        <v>71</v>
      </c>
      <c r="E38" s="245" t="s">
        <v>298</v>
      </c>
      <c r="F38" s="116">
        <v>112</v>
      </c>
      <c r="G38" s="116">
        <v>45</v>
      </c>
      <c r="H38" s="116">
        <v>19</v>
      </c>
      <c r="I38" s="116">
        <v>6</v>
      </c>
      <c r="J38" s="116">
        <v>4</v>
      </c>
      <c r="K38" s="116">
        <v>3</v>
      </c>
      <c r="L38" s="116">
        <v>1</v>
      </c>
      <c r="M38" s="116" t="s">
        <v>80</v>
      </c>
      <c r="N38" s="245" t="s">
        <v>298</v>
      </c>
      <c r="O38" s="116">
        <v>781</v>
      </c>
      <c r="P38" s="116">
        <v>14591</v>
      </c>
      <c r="Q38" s="116">
        <v>72980</v>
      </c>
    </row>
    <row r="39" spans="1:17" ht="20.25" customHeight="1">
      <c r="A39" s="12"/>
      <c r="B39" s="153" t="s">
        <v>164</v>
      </c>
      <c r="C39" s="116">
        <v>228</v>
      </c>
      <c r="D39" s="245">
        <v>90</v>
      </c>
      <c r="E39" s="245" t="s">
        <v>298</v>
      </c>
      <c r="F39" s="116">
        <v>132</v>
      </c>
      <c r="G39" s="116">
        <v>64</v>
      </c>
      <c r="H39" s="116">
        <v>25</v>
      </c>
      <c r="I39" s="116">
        <v>5</v>
      </c>
      <c r="J39" s="116">
        <v>2</v>
      </c>
      <c r="K39" s="116" t="s">
        <v>80</v>
      </c>
      <c r="L39" s="116" t="s">
        <v>80</v>
      </c>
      <c r="M39" s="116" t="s">
        <v>80</v>
      </c>
      <c r="N39" s="245" t="s">
        <v>298</v>
      </c>
      <c r="O39" s="116">
        <v>673</v>
      </c>
      <c r="P39" s="116">
        <v>6454</v>
      </c>
      <c r="Q39" s="116">
        <v>16082</v>
      </c>
    </row>
    <row r="40" spans="1:17" ht="20.25" customHeight="1">
      <c r="A40" s="12"/>
      <c r="B40" s="153" t="s">
        <v>135</v>
      </c>
      <c r="C40" s="116">
        <v>723</v>
      </c>
      <c r="D40" s="245">
        <v>518</v>
      </c>
      <c r="E40" s="245" t="s">
        <v>298</v>
      </c>
      <c r="F40" s="116">
        <v>189</v>
      </c>
      <c r="G40" s="116">
        <v>190</v>
      </c>
      <c r="H40" s="116">
        <v>171</v>
      </c>
      <c r="I40" s="116">
        <v>101</v>
      </c>
      <c r="J40" s="116">
        <v>40</v>
      </c>
      <c r="K40" s="116">
        <v>30</v>
      </c>
      <c r="L40" s="116">
        <v>2</v>
      </c>
      <c r="M40" s="116" t="s">
        <v>80</v>
      </c>
      <c r="N40" s="245" t="s">
        <v>298</v>
      </c>
      <c r="O40" s="116">
        <v>5497</v>
      </c>
      <c r="P40" s="116">
        <v>121567</v>
      </c>
      <c r="Q40" s="116">
        <v>146646</v>
      </c>
    </row>
    <row r="41" spans="1:17" ht="20.25" customHeight="1">
      <c r="A41" s="12"/>
      <c r="B41" s="153" t="s">
        <v>31</v>
      </c>
      <c r="C41" s="116">
        <v>95</v>
      </c>
      <c r="D41" s="245">
        <v>57</v>
      </c>
      <c r="E41" s="245" t="s">
        <v>298</v>
      </c>
      <c r="F41" s="116">
        <v>43</v>
      </c>
      <c r="G41" s="116">
        <v>16</v>
      </c>
      <c r="H41" s="116">
        <v>23</v>
      </c>
      <c r="I41" s="116">
        <v>13</v>
      </c>
      <c r="J41" s="116" t="s">
        <v>80</v>
      </c>
      <c r="K41" s="116" t="s">
        <v>80</v>
      </c>
      <c r="L41" s="116" t="s">
        <v>80</v>
      </c>
      <c r="M41" s="116" t="s">
        <v>80</v>
      </c>
      <c r="N41" s="245" t="s">
        <v>298</v>
      </c>
      <c r="O41" s="116">
        <v>423</v>
      </c>
      <c r="P41" s="116">
        <v>12050</v>
      </c>
      <c r="Q41" s="116">
        <v>15458</v>
      </c>
    </row>
    <row r="42" spans="1:17" ht="20.25" customHeight="1">
      <c r="A42" s="12"/>
      <c r="B42" s="153" t="s">
        <v>32</v>
      </c>
      <c r="C42" s="116">
        <v>541</v>
      </c>
      <c r="D42" s="245">
        <v>450</v>
      </c>
      <c r="E42" s="245" t="s">
        <v>298</v>
      </c>
      <c r="F42" s="116">
        <v>114</v>
      </c>
      <c r="G42" s="116">
        <v>148</v>
      </c>
      <c r="H42" s="116">
        <v>193</v>
      </c>
      <c r="I42" s="116">
        <v>75</v>
      </c>
      <c r="J42" s="116">
        <v>7</v>
      </c>
      <c r="K42" s="116">
        <v>4</v>
      </c>
      <c r="L42" s="116" t="s">
        <v>80</v>
      </c>
      <c r="M42" s="116" t="s">
        <v>80</v>
      </c>
      <c r="N42" s="245" t="s">
        <v>298</v>
      </c>
      <c r="O42" s="116">
        <v>3158</v>
      </c>
      <c r="P42" s="116">
        <v>151770</v>
      </c>
      <c r="Q42" s="116">
        <v>6597</v>
      </c>
    </row>
    <row r="43" spans="1:17" ht="20.25" customHeight="1">
      <c r="A43" s="12"/>
      <c r="B43" s="153" t="s">
        <v>215</v>
      </c>
      <c r="C43" s="116">
        <v>471</v>
      </c>
      <c r="D43" s="245">
        <v>224</v>
      </c>
      <c r="E43" s="245" t="s">
        <v>298</v>
      </c>
      <c r="F43" s="116">
        <v>125</v>
      </c>
      <c r="G43" s="116">
        <v>58</v>
      </c>
      <c r="H43" s="116">
        <v>123</v>
      </c>
      <c r="I43" s="116">
        <v>104</v>
      </c>
      <c r="J43" s="116">
        <v>35</v>
      </c>
      <c r="K43" s="116">
        <v>16</v>
      </c>
      <c r="L43" s="116">
        <v>9</v>
      </c>
      <c r="M43" s="116">
        <v>1</v>
      </c>
      <c r="N43" s="245" t="s">
        <v>298</v>
      </c>
      <c r="O43" s="116">
        <v>4755</v>
      </c>
      <c r="P43" s="116">
        <v>29930</v>
      </c>
      <c r="Q43" s="116">
        <v>50865</v>
      </c>
    </row>
    <row r="44" spans="1:17" ht="20.25" customHeight="1">
      <c r="A44" s="12"/>
      <c r="B44" s="180" t="s">
        <v>36</v>
      </c>
      <c r="C44" s="116">
        <v>179</v>
      </c>
      <c r="D44" s="245">
        <v>104</v>
      </c>
      <c r="E44" s="245" t="s">
        <v>298</v>
      </c>
      <c r="F44" s="116">
        <v>82</v>
      </c>
      <c r="G44" s="116">
        <v>52</v>
      </c>
      <c r="H44" s="116">
        <v>23</v>
      </c>
      <c r="I44" s="116">
        <v>12</v>
      </c>
      <c r="J44" s="116">
        <v>4</v>
      </c>
      <c r="K44" s="116">
        <v>4</v>
      </c>
      <c r="L44" s="116">
        <v>2</v>
      </c>
      <c r="M44" s="116" t="s">
        <v>80</v>
      </c>
      <c r="N44" s="245" t="s">
        <v>298</v>
      </c>
      <c r="O44" s="116">
        <v>949</v>
      </c>
      <c r="P44" s="116">
        <v>17437</v>
      </c>
      <c r="Q44" s="116">
        <v>45360</v>
      </c>
    </row>
    <row r="45" spans="1:19" ht="20.25" customHeight="1">
      <c r="A45" s="12"/>
      <c r="B45" s="153" t="s">
        <v>165</v>
      </c>
      <c r="C45" s="116">
        <v>181</v>
      </c>
      <c r="D45" s="245">
        <v>117</v>
      </c>
      <c r="E45" s="245" t="s">
        <v>298</v>
      </c>
      <c r="F45" s="116">
        <v>88</v>
      </c>
      <c r="G45" s="116">
        <v>59</v>
      </c>
      <c r="H45" s="116">
        <v>29</v>
      </c>
      <c r="I45" s="116">
        <v>5</v>
      </c>
      <c r="J45" s="116" t="s">
        <v>80</v>
      </c>
      <c r="K45" s="116" t="s">
        <v>80</v>
      </c>
      <c r="L45" s="116" t="s">
        <v>80</v>
      </c>
      <c r="M45" s="116" t="s">
        <v>80</v>
      </c>
      <c r="N45" s="245" t="s">
        <v>298</v>
      </c>
      <c r="O45" s="116">
        <v>571</v>
      </c>
      <c r="P45" s="116">
        <v>6966</v>
      </c>
      <c r="Q45" s="116">
        <v>8942</v>
      </c>
      <c r="R45" s="2"/>
      <c r="S45" s="2"/>
    </row>
    <row r="46" spans="1:19" ht="20.25" customHeight="1">
      <c r="A46" s="12"/>
      <c r="B46" s="153" t="s">
        <v>140</v>
      </c>
      <c r="C46" s="183">
        <v>867</v>
      </c>
      <c r="D46" s="245">
        <v>424</v>
      </c>
      <c r="E46" s="245" t="s">
        <v>298</v>
      </c>
      <c r="F46" s="184">
        <v>468</v>
      </c>
      <c r="G46" s="184">
        <v>180</v>
      </c>
      <c r="H46" s="184">
        <v>127</v>
      </c>
      <c r="I46" s="184">
        <v>51</v>
      </c>
      <c r="J46" s="184">
        <v>16</v>
      </c>
      <c r="K46" s="184">
        <v>15</v>
      </c>
      <c r="L46" s="184">
        <v>7</v>
      </c>
      <c r="M46" s="184">
        <v>3</v>
      </c>
      <c r="N46" s="245" t="s">
        <v>298</v>
      </c>
      <c r="O46" s="184">
        <v>4675</v>
      </c>
      <c r="P46" s="184">
        <v>68544</v>
      </c>
      <c r="Q46" s="184">
        <v>238526</v>
      </c>
      <c r="R46" s="2"/>
      <c r="S46" s="2"/>
    </row>
    <row r="47" spans="1:17" ht="20.25" customHeight="1">
      <c r="A47" s="3"/>
      <c r="B47" s="182"/>
      <c r="C47" s="116"/>
      <c r="D47" s="245"/>
      <c r="E47" s="245"/>
      <c r="F47" s="116"/>
      <c r="G47" s="116"/>
      <c r="H47" s="116"/>
      <c r="I47" s="116"/>
      <c r="J47" s="116"/>
      <c r="K47" s="116"/>
      <c r="L47" s="116"/>
      <c r="M47" s="116"/>
      <c r="N47" s="245"/>
      <c r="O47" s="116"/>
      <c r="P47" s="116"/>
      <c r="Q47" s="116"/>
    </row>
    <row r="48" spans="1:19" s="175" customFormat="1" ht="20.25" customHeight="1">
      <c r="A48" s="291" t="s">
        <v>171</v>
      </c>
      <c r="B48" s="292"/>
      <c r="C48" s="149">
        <v>270</v>
      </c>
      <c r="D48" s="179">
        <v>210</v>
      </c>
      <c r="E48" s="179" t="s">
        <v>298</v>
      </c>
      <c r="F48" s="149">
        <v>132</v>
      </c>
      <c r="G48" s="149">
        <v>46</v>
      </c>
      <c r="H48" s="149">
        <v>42</v>
      </c>
      <c r="I48" s="149">
        <v>27</v>
      </c>
      <c r="J48" s="149">
        <v>11</v>
      </c>
      <c r="K48" s="149">
        <v>11</v>
      </c>
      <c r="L48" s="149">
        <v>1</v>
      </c>
      <c r="M48" s="149" t="s">
        <v>80</v>
      </c>
      <c r="N48" s="179" t="s">
        <v>298</v>
      </c>
      <c r="O48" s="149">
        <v>1734</v>
      </c>
      <c r="P48" s="149">
        <v>52348</v>
      </c>
      <c r="Q48" s="149" t="s">
        <v>80</v>
      </c>
      <c r="R48" s="174"/>
      <c r="S48" s="244"/>
    </row>
    <row r="49" spans="1:17" ht="20.25" customHeight="1">
      <c r="A49" s="12"/>
      <c r="B49" s="153" t="s">
        <v>172</v>
      </c>
      <c r="C49" s="116">
        <v>200</v>
      </c>
      <c r="D49" s="245">
        <v>159</v>
      </c>
      <c r="E49" s="245" t="s">
        <v>298</v>
      </c>
      <c r="F49" s="73">
        <v>95</v>
      </c>
      <c r="G49" s="73">
        <v>36</v>
      </c>
      <c r="H49" s="73">
        <v>34</v>
      </c>
      <c r="I49" s="73">
        <v>20</v>
      </c>
      <c r="J49" s="73">
        <v>9</v>
      </c>
      <c r="K49" s="73">
        <v>5</v>
      </c>
      <c r="L49" s="73">
        <v>1</v>
      </c>
      <c r="M49" s="73" t="s">
        <v>80</v>
      </c>
      <c r="N49" s="245" t="s">
        <v>298</v>
      </c>
      <c r="O49" s="73">
        <v>1239</v>
      </c>
      <c r="P49" s="73">
        <v>39346</v>
      </c>
      <c r="Q49" s="73" t="s">
        <v>80</v>
      </c>
    </row>
    <row r="50" spans="1:17" ht="20.25" customHeight="1">
      <c r="A50" s="12"/>
      <c r="B50" s="153" t="s">
        <v>173</v>
      </c>
      <c r="C50" s="116">
        <v>39</v>
      </c>
      <c r="D50" s="245">
        <v>20</v>
      </c>
      <c r="E50" s="245" t="s">
        <v>298</v>
      </c>
      <c r="F50" s="116">
        <v>23</v>
      </c>
      <c r="G50" s="116">
        <v>3</v>
      </c>
      <c r="H50" s="116">
        <v>2</v>
      </c>
      <c r="I50" s="116">
        <v>5</v>
      </c>
      <c r="J50" s="116">
        <v>1</v>
      </c>
      <c r="K50" s="116">
        <v>5</v>
      </c>
      <c r="L50" s="116" t="s">
        <v>80</v>
      </c>
      <c r="M50" s="116" t="s">
        <v>80</v>
      </c>
      <c r="N50" s="245" t="s">
        <v>298</v>
      </c>
      <c r="O50" s="116">
        <v>332</v>
      </c>
      <c r="P50" s="116">
        <v>8949</v>
      </c>
      <c r="Q50" s="116" t="s">
        <v>80</v>
      </c>
    </row>
    <row r="51" spans="1:17" ht="20.25" customHeight="1">
      <c r="A51" s="185"/>
      <c r="B51" s="161" t="s">
        <v>174</v>
      </c>
      <c r="C51" s="162">
        <v>31</v>
      </c>
      <c r="D51" s="162">
        <v>31</v>
      </c>
      <c r="E51" s="246" t="s">
        <v>298</v>
      </c>
      <c r="F51" s="162">
        <v>14</v>
      </c>
      <c r="G51" s="162">
        <v>7</v>
      </c>
      <c r="H51" s="162">
        <v>6</v>
      </c>
      <c r="I51" s="162">
        <v>2</v>
      </c>
      <c r="J51" s="162">
        <v>1</v>
      </c>
      <c r="K51" s="162">
        <v>1</v>
      </c>
      <c r="L51" s="162" t="s">
        <v>80</v>
      </c>
      <c r="M51" s="162" t="s">
        <v>80</v>
      </c>
      <c r="N51" s="246" t="s">
        <v>298</v>
      </c>
      <c r="O51" s="162">
        <v>163</v>
      </c>
      <c r="P51" s="162">
        <v>4053</v>
      </c>
      <c r="Q51" s="162" t="s">
        <v>80</v>
      </c>
    </row>
    <row r="52" spans="1:17" ht="20.25" customHeight="1">
      <c r="A52" s="243" t="s">
        <v>240</v>
      </c>
      <c r="B52" s="163"/>
      <c r="C52" s="116"/>
      <c r="D52" s="116"/>
      <c r="E52" s="116"/>
      <c r="F52" s="116"/>
      <c r="G52" s="116"/>
      <c r="H52" s="116"/>
      <c r="I52" s="116"/>
      <c r="J52" s="116"/>
      <c r="K52" s="116"/>
      <c r="L52" s="116"/>
      <c r="M52" s="116"/>
      <c r="N52" s="116"/>
      <c r="O52" s="116"/>
      <c r="P52" s="116"/>
      <c r="Q52" s="116"/>
    </row>
    <row r="53" ht="20.25" customHeight="1">
      <c r="A53" s="2" t="s">
        <v>243</v>
      </c>
    </row>
    <row r="64" spans="8:14" ht="20.25" customHeight="1">
      <c r="H64" s="9"/>
      <c r="N64" s="9"/>
    </row>
    <row r="65" spans="8:14" ht="20.25" customHeight="1">
      <c r="H65" s="9"/>
      <c r="N65" s="9"/>
    </row>
    <row r="66" spans="8:14" ht="20.25" customHeight="1">
      <c r="H66" s="9"/>
      <c r="N66" s="9"/>
    </row>
    <row r="67" spans="8:14" ht="20.25" customHeight="1">
      <c r="H67" s="9"/>
      <c r="N67" s="9"/>
    </row>
    <row r="68" spans="8:14" ht="20.25" customHeight="1">
      <c r="H68" s="9"/>
      <c r="N68" s="9"/>
    </row>
    <row r="69" spans="8:14" ht="20.25" customHeight="1">
      <c r="H69" s="9"/>
      <c r="N69" s="9"/>
    </row>
    <row r="70" spans="8:14" ht="20.25" customHeight="1">
      <c r="H70" s="9"/>
      <c r="N70" s="9"/>
    </row>
  </sheetData>
  <sheetProtection/>
  <mergeCells count="23">
    <mergeCell ref="A48:B48"/>
    <mergeCell ref="A10:B10"/>
    <mergeCell ref="A12:B12"/>
    <mergeCell ref="A16:B16"/>
    <mergeCell ref="A23:B23"/>
    <mergeCell ref="A32:B32"/>
    <mergeCell ref="A37:B37"/>
    <mergeCell ref="F6:M6"/>
    <mergeCell ref="D7:D8"/>
    <mergeCell ref="E7:E8"/>
    <mergeCell ref="F7:F8"/>
    <mergeCell ref="G7:G8"/>
    <mergeCell ref="H7:H8"/>
    <mergeCell ref="A2:Q2"/>
    <mergeCell ref="A3:Q3"/>
    <mergeCell ref="A5:B8"/>
    <mergeCell ref="C5:M5"/>
    <mergeCell ref="N5:N8"/>
    <mergeCell ref="O5:O8"/>
    <mergeCell ref="P5:P8"/>
    <mergeCell ref="Q5:Q8"/>
    <mergeCell ref="C6:C8"/>
    <mergeCell ref="D6:E6"/>
  </mergeCells>
  <printOptions/>
  <pageMargins left="1.3779527559055118" right="0" top="0.984251968503937" bottom="0.984251968503937" header="0.5118110236220472" footer="0.5118110236220472"/>
  <pageSetup fitToHeight="1" fitToWidth="1" horizontalDpi="600" verticalDpi="600" orientation="landscape" paperSize="8" scale="70" r:id="rId1"/>
</worksheet>
</file>

<file path=xl/worksheets/sheet5.xml><?xml version="1.0" encoding="utf-8"?>
<worksheet xmlns="http://schemas.openxmlformats.org/spreadsheetml/2006/main" xmlns:r="http://schemas.openxmlformats.org/officeDocument/2006/relationships">
  <sheetPr>
    <pageSetUpPr fitToPage="1"/>
  </sheetPr>
  <dimension ref="A1:O44"/>
  <sheetViews>
    <sheetView zoomScale="75" zoomScaleNormal="75" zoomScalePageLayoutView="0" workbookViewId="0" topLeftCell="A28">
      <selection activeCell="A4" sqref="A4"/>
    </sheetView>
  </sheetViews>
  <sheetFormatPr defaultColWidth="10.59765625" defaultRowHeight="15"/>
  <cols>
    <col min="1" max="1" width="2.59765625" style="2" customWidth="1"/>
    <col min="2" max="4" width="9.59765625" style="2" customWidth="1"/>
    <col min="5" max="5" width="15" style="2" customWidth="1"/>
    <col min="6" max="7" width="9.59765625" style="2" customWidth="1"/>
    <col min="8" max="8" width="14.8984375" style="2" customWidth="1"/>
    <col min="9" max="10" width="9.59765625" style="2" customWidth="1"/>
    <col min="11" max="11" width="14.8984375" style="2" customWidth="1"/>
    <col min="12" max="12" width="17.59765625" style="9" customWidth="1"/>
    <col min="13" max="13" width="3.59765625" style="8" customWidth="1"/>
    <col min="14" max="16384" width="10.59765625" style="2" customWidth="1"/>
  </cols>
  <sheetData>
    <row r="1" spans="1:13" s="7" customFormat="1" ht="19.5" customHeight="1">
      <c r="A1" s="19" t="s">
        <v>301</v>
      </c>
      <c r="K1" s="19" t="s">
        <v>300</v>
      </c>
      <c r="L1" s="136"/>
      <c r="M1" s="20"/>
    </row>
    <row r="2" spans="1:15" ht="19.5" customHeight="1">
      <c r="A2" s="257" t="s">
        <v>339</v>
      </c>
      <c r="B2" s="257"/>
      <c r="C2" s="257"/>
      <c r="D2" s="257"/>
      <c r="E2" s="257"/>
      <c r="F2" s="257"/>
      <c r="G2" s="257"/>
      <c r="H2" s="257"/>
      <c r="I2" s="257"/>
      <c r="J2" s="257"/>
      <c r="K2" s="257"/>
      <c r="L2" s="257"/>
      <c r="M2" s="137"/>
      <c r="N2" s="138"/>
      <c r="O2" s="138"/>
    </row>
    <row r="3" spans="1:13" ht="19.5" customHeight="1">
      <c r="A3" s="290" t="s">
        <v>341</v>
      </c>
      <c r="B3" s="290"/>
      <c r="C3" s="290"/>
      <c r="D3" s="290"/>
      <c r="E3" s="290"/>
      <c r="F3" s="290"/>
      <c r="G3" s="290"/>
      <c r="H3" s="290"/>
      <c r="I3" s="290"/>
      <c r="J3" s="290"/>
      <c r="K3" s="290"/>
      <c r="L3" s="290"/>
      <c r="M3" s="242"/>
    </row>
    <row r="4" spans="2:12" ht="18" customHeight="1" thickBot="1">
      <c r="B4" s="114"/>
      <c r="C4" s="114"/>
      <c r="D4" s="114"/>
      <c r="E4" s="114"/>
      <c r="F4" s="114"/>
      <c r="G4" s="114"/>
      <c r="H4" s="139" t="s">
        <v>216</v>
      </c>
      <c r="I4" s="114"/>
      <c r="J4" s="114"/>
      <c r="K4" s="140"/>
      <c r="L4" s="141" t="s">
        <v>312</v>
      </c>
    </row>
    <row r="5" spans="1:12" ht="15" customHeight="1">
      <c r="A5" s="293" t="s">
        <v>313</v>
      </c>
      <c r="B5" s="294"/>
      <c r="C5" s="338" t="s">
        <v>217</v>
      </c>
      <c r="D5" s="314"/>
      <c r="E5" s="315"/>
      <c r="F5" s="338" t="s">
        <v>226</v>
      </c>
      <c r="G5" s="314"/>
      <c r="H5" s="314"/>
      <c r="I5" s="304" t="s">
        <v>227</v>
      </c>
      <c r="J5" s="293"/>
      <c r="K5" s="293"/>
      <c r="L5" s="293"/>
    </row>
    <row r="6" spans="1:12" ht="15" customHeight="1">
      <c r="A6" s="313"/>
      <c r="B6" s="295"/>
      <c r="C6" s="330" t="s">
        <v>56</v>
      </c>
      <c r="D6" s="330" t="s">
        <v>37</v>
      </c>
      <c r="E6" s="342" t="s">
        <v>241</v>
      </c>
      <c r="F6" s="330" t="s">
        <v>56</v>
      </c>
      <c r="G6" s="330" t="s">
        <v>37</v>
      </c>
      <c r="H6" s="343" t="s">
        <v>238</v>
      </c>
      <c r="I6" s="330" t="s">
        <v>56</v>
      </c>
      <c r="J6" s="330" t="s">
        <v>37</v>
      </c>
      <c r="K6" s="343" t="s">
        <v>238</v>
      </c>
      <c r="L6" s="344" t="s">
        <v>176</v>
      </c>
    </row>
    <row r="7" spans="1:12" ht="15" customHeight="1">
      <c r="A7" s="296"/>
      <c r="B7" s="297"/>
      <c r="C7" s="331"/>
      <c r="D7" s="331"/>
      <c r="E7" s="324"/>
      <c r="F7" s="331"/>
      <c r="G7" s="331"/>
      <c r="H7" s="321"/>
      <c r="I7" s="331"/>
      <c r="J7" s="331"/>
      <c r="K7" s="321"/>
      <c r="L7" s="345"/>
    </row>
    <row r="8" spans="1:12" ht="15" customHeight="1">
      <c r="A8" s="346" t="s">
        <v>38</v>
      </c>
      <c r="B8" s="347"/>
      <c r="C8" s="144">
        <v>12547</v>
      </c>
      <c r="D8" s="144">
        <v>92104</v>
      </c>
      <c r="E8" s="144">
        <v>4008457</v>
      </c>
      <c r="F8" s="144">
        <v>3288</v>
      </c>
      <c r="G8" s="144">
        <v>29710</v>
      </c>
      <c r="H8" s="144">
        <v>2716985</v>
      </c>
      <c r="I8" s="144">
        <v>9259</v>
      </c>
      <c r="J8" s="144">
        <v>62394</v>
      </c>
      <c r="K8" s="144">
        <v>1291472</v>
      </c>
      <c r="L8" s="144">
        <v>1566206</v>
      </c>
    </row>
    <row r="9" spans="1:12" ht="15" customHeight="1">
      <c r="A9" s="145"/>
      <c r="B9" s="146"/>
      <c r="C9" s="147"/>
      <c r="D9" s="147"/>
      <c r="E9" s="147"/>
      <c r="F9" s="147"/>
      <c r="G9" s="147"/>
      <c r="H9" s="147"/>
      <c r="I9" s="147"/>
      <c r="J9" s="147"/>
      <c r="K9" s="147"/>
      <c r="L9" s="147"/>
    </row>
    <row r="10" spans="1:12" ht="15" customHeight="1">
      <c r="A10" s="291" t="s">
        <v>39</v>
      </c>
      <c r="B10" s="348"/>
      <c r="C10" s="144">
        <v>11312</v>
      </c>
      <c r="D10" s="144">
        <v>84699</v>
      </c>
      <c r="E10" s="144">
        <v>3827112</v>
      </c>
      <c r="F10" s="144">
        <v>3136</v>
      </c>
      <c r="G10" s="144">
        <v>28779</v>
      </c>
      <c r="H10" s="144">
        <v>2652646</v>
      </c>
      <c r="I10" s="144">
        <v>8176</v>
      </c>
      <c r="J10" s="144">
        <v>55920</v>
      </c>
      <c r="K10" s="144">
        <v>1174466</v>
      </c>
      <c r="L10" s="149">
        <v>1378081</v>
      </c>
    </row>
    <row r="11" spans="1:12" ht="15" customHeight="1">
      <c r="A11" s="145"/>
      <c r="B11" s="146"/>
      <c r="C11" s="147"/>
      <c r="D11" s="147"/>
      <c r="E11" s="147"/>
      <c r="F11" s="147"/>
      <c r="G11" s="147"/>
      <c r="H11" s="147"/>
      <c r="I11" s="147"/>
      <c r="J11" s="147"/>
      <c r="K11" s="147"/>
      <c r="L11" s="147"/>
    </row>
    <row r="12" spans="1:12" ht="15" customHeight="1">
      <c r="A12" s="291" t="s">
        <v>40</v>
      </c>
      <c r="B12" s="348"/>
      <c r="C12" s="149">
        <v>1235</v>
      </c>
      <c r="D12" s="149">
        <v>7405</v>
      </c>
      <c r="E12" s="149">
        <v>181345</v>
      </c>
      <c r="F12" s="149">
        <v>152</v>
      </c>
      <c r="G12" s="149">
        <v>931</v>
      </c>
      <c r="H12" s="149">
        <v>64339</v>
      </c>
      <c r="I12" s="149">
        <v>1083</v>
      </c>
      <c r="J12" s="149">
        <v>6474</v>
      </c>
      <c r="K12" s="149">
        <v>117007</v>
      </c>
      <c r="L12" s="149">
        <v>188125</v>
      </c>
    </row>
    <row r="13" spans="1:12" ht="15" customHeight="1">
      <c r="A13" s="349"/>
      <c r="B13" s="350"/>
      <c r="C13" s="149"/>
      <c r="D13" s="149"/>
      <c r="E13" s="149"/>
      <c r="F13" s="149"/>
      <c r="G13" s="149"/>
      <c r="H13" s="149"/>
      <c r="I13" s="149"/>
      <c r="J13" s="149"/>
      <c r="K13" s="149"/>
      <c r="L13" s="150"/>
    </row>
    <row r="14" spans="1:12" ht="15" customHeight="1">
      <c r="A14" s="291" t="s">
        <v>41</v>
      </c>
      <c r="B14" s="348"/>
      <c r="C14" s="149">
        <v>5502</v>
      </c>
      <c r="D14" s="149">
        <v>45948</v>
      </c>
      <c r="E14" s="149">
        <v>2666298</v>
      </c>
      <c r="F14" s="149">
        <v>1980</v>
      </c>
      <c r="G14" s="149">
        <v>19938</v>
      </c>
      <c r="H14" s="149">
        <v>2073154</v>
      </c>
      <c r="I14" s="149">
        <v>3522</v>
      </c>
      <c r="J14" s="149">
        <v>26010</v>
      </c>
      <c r="K14" s="149">
        <v>593144</v>
      </c>
      <c r="L14" s="149">
        <v>590082</v>
      </c>
    </row>
    <row r="15" spans="1:12" ht="15" customHeight="1">
      <c r="A15" s="291" t="s">
        <v>42</v>
      </c>
      <c r="B15" s="348"/>
      <c r="C15" s="149">
        <v>781</v>
      </c>
      <c r="D15" s="149">
        <v>4255</v>
      </c>
      <c r="E15" s="149">
        <v>124458</v>
      </c>
      <c r="F15" s="149">
        <v>172</v>
      </c>
      <c r="G15" s="149">
        <v>1179</v>
      </c>
      <c r="H15" s="149">
        <v>64362</v>
      </c>
      <c r="I15" s="149">
        <v>609</v>
      </c>
      <c r="J15" s="149">
        <v>3076</v>
      </c>
      <c r="K15" s="149">
        <v>60096</v>
      </c>
      <c r="L15" s="149">
        <v>86892</v>
      </c>
    </row>
    <row r="16" spans="1:12" ht="15" customHeight="1">
      <c r="A16" s="291" t="s">
        <v>43</v>
      </c>
      <c r="B16" s="348"/>
      <c r="C16" s="149">
        <v>1175</v>
      </c>
      <c r="D16" s="149">
        <v>7892</v>
      </c>
      <c r="E16" s="149">
        <v>245664</v>
      </c>
      <c r="F16" s="149">
        <v>268</v>
      </c>
      <c r="G16" s="149">
        <v>1912</v>
      </c>
      <c r="H16" s="149">
        <v>125881</v>
      </c>
      <c r="I16" s="149">
        <v>907</v>
      </c>
      <c r="J16" s="149">
        <v>5980</v>
      </c>
      <c r="K16" s="149">
        <v>119783</v>
      </c>
      <c r="L16" s="149">
        <v>149813</v>
      </c>
    </row>
    <row r="17" spans="1:12" ht="15" customHeight="1">
      <c r="A17" s="291" t="s">
        <v>44</v>
      </c>
      <c r="B17" s="348"/>
      <c r="C17" s="149">
        <v>405</v>
      </c>
      <c r="D17" s="149">
        <v>1619</v>
      </c>
      <c r="E17" s="149">
        <v>24483</v>
      </c>
      <c r="F17" s="149">
        <v>23</v>
      </c>
      <c r="G17" s="149">
        <v>96</v>
      </c>
      <c r="H17" s="149">
        <v>1859</v>
      </c>
      <c r="I17" s="149">
        <v>382</v>
      </c>
      <c r="J17" s="149">
        <v>1523</v>
      </c>
      <c r="K17" s="149">
        <v>22624</v>
      </c>
      <c r="L17" s="149">
        <v>31633</v>
      </c>
    </row>
    <row r="18" spans="1:12" ht="15" customHeight="1">
      <c r="A18" s="291" t="s">
        <v>45</v>
      </c>
      <c r="B18" s="348"/>
      <c r="C18" s="149">
        <v>268</v>
      </c>
      <c r="D18" s="149">
        <v>976</v>
      </c>
      <c r="E18" s="149">
        <v>15544</v>
      </c>
      <c r="F18" s="149">
        <v>28</v>
      </c>
      <c r="G18" s="149">
        <v>128</v>
      </c>
      <c r="H18" s="149">
        <v>3717</v>
      </c>
      <c r="I18" s="149">
        <v>240</v>
      </c>
      <c r="J18" s="149">
        <v>848</v>
      </c>
      <c r="K18" s="149">
        <v>11827</v>
      </c>
      <c r="L18" s="149">
        <v>16183</v>
      </c>
    </row>
    <row r="19" spans="1:12" ht="15" customHeight="1">
      <c r="A19" s="291" t="s">
        <v>46</v>
      </c>
      <c r="B19" s="348"/>
      <c r="C19" s="149">
        <v>710</v>
      </c>
      <c r="D19" s="149">
        <v>4232</v>
      </c>
      <c r="E19" s="149">
        <v>91504</v>
      </c>
      <c r="F19" s="149">
        <v>138</v>
      </c>
      <c r="G19" s="149">
        <v>711</v>
      </c>
      <c r="H19" s="149">
        <v>23947</v>
      </c>
      <c r="I19" s="149">
        <v>572</v>
      </c>
      <c r="J19" s="149">
        <v>3521</v>
      </c>
      <c r="K19" s="149">
        <v>67558</v>
      </c>
      <c r="L19" s="149">
        <v>91114</v>
      </c>
    </row>
    <row r="20" spans="1:12" ht="15" customHeight="1">
      <c r="A20" s="291" t="s">
        <v>47</v>
      </c>
      <c r="B20" s="348"/>
      <c r="C20" s="149">
        <v>246</v>
      </c>
      <c r="D20" s="149">
        <v>1391</v>
      </c>
      <c r="E20" s="149">
        <v>29201</v>
      </c>
      <c r="F20" s="149">
        <v>39</v>
      </c>
      <c r="G20" s="149">
        <v>150</v>
      </c>
      <c r="H20" s="149">
        <v>5855</v>
      </c>
      <c r="I20" s="149">
        <v>207</v>
      </c>
      <c r="J20" s="149">
        <v>1241</v>
      </c>
      <c r="K20" s="149">
        <v>23346</v>
      </c>
      <c r="L20" s="149">
        <v>35042</v>
      </c>
    </row>
    <row r="21" spans="1:12" ht="15" customHeight="1">
      <c r="A21" s="291" t="s">
        <v>218</v>
      </c>
      <c r="B21" s="348"/>
      <c r="C21" s="149">
        <v>336</v>
      </c>
      <c r="D21" s="149">
        <v>2143</v>
      </c>
      <c r="E21" s="149">
        <v>50302</v>
      </c>
      <c r="F21" s="149">
        <v>45</v>
      </c>
      <c r="G21" s="149">
        <v>202</v>
      </c>
      <c r="H21" s="149">
        <v>13022</v>
      </c>
      <c r="I21" s="149">
        <v>291</v>
      </c>
      <c r="J21" s="149">
        <v>1941</v>
      </c>
      <c r="K21" s="149">
        <v>37279</v>
      </c>
      <c r="L21" s="149">
        <v>56882</v>
      </c>
    </row>
    <row r="22" spans="1:12" ht="15" customHeight="1">
      <c r="A22" s="291" t="s">
        <v>57</v>
      </c>
      <c r="B22" s="348"/>
      <c r="C22" s="149">
        <v>919</v>
      </c>
      <c r="D22" s="149">
        <v>7129</v>
      </c>
      <c r="E22" s="149">
        <v>280455</v>
      </c>
      <c r="F22" s="149">
        <v>201</v>
      </c>
      <c r="G22" s="149">
        <v>2038</v>
      </c>
      <c r="H22" s="149">
        <v>177512</v>
      </c>
      <c r="I22" s="149">
        <v>718</v>
      </c>
      <c r="J22" s="149">
        <v>5091</v>
      </c>
      <c r="K22" s="149">
        <v>102943</v>
      </c>
      <c r="L22" s="149">
        <v>133579</v>
      </c>
    </row>
    <row r="23" spans="1:12" ht="15" customHeight="1">
      <c r="A23" s="291" t="s">
        <v>58</v>
      </c>
      <c r="B23" s="348"/>
      <c r="C23" s="149">
        <v>410</v>
      </c>
      <c r="D23" s="149">
        <v>2803</v>
      </c>
      <c r="E23" s="149">
        <v>87731</v>
      </c>
      <c r="F23" s="149">
        <v>99</v>
      </c>
      <c r="G23" s="149">
        <v>972</v>
      </c>
      <c r="H23" s="149">
        <v>57504</v>
      </c>
      <c r="I23" s="149">
        <v>311</v>
      </c>
      <c r="J23" s="149">
        <v>1831</v>
      </c>
      <c r="K23" s="149">
        <v>30227</v>
      </c>
      <c r="L23" s="149">
        <v>26189</v>
      </c>
    </row>
    <row r="24" spans="1:12" ht="15" customHeight="1">
      <c r="A24" s="291" t="s">
        <v>175</v>
      </c>
      <c r="B24" s="348"/>
      <c r="C24" s="149">
        <v>560</v>
      </c>
      <c r="D24" s="149">
        <v>6311</v>
      </c>
      <c r="E24" s="149">
        <v>211473</v>
      </c>
      <c r="F24" s="149">
        <v>143</v>
      </c>
      <c r="G24" s="149">
        <v>1453</v>
      </c>
      <c r="H24" s="151">
        <v>105834</v>
      </c>
      <c r="I24" s="149">
        <v>417</v>
      </c>
      <c r="J24" s="149">
        <v>4858</v>
      </c>
      <c r="K24" s="151">
        <v>105639</v>
      </c>
      <c r="L24" s="149">
        <v>160672</v>
      </c>
    </row>
    <row r="25" spans="1:12" ht="15" customHeight="1">
      <c r="A25" s="152"/>
      <c r="B25" s="153"/>
      <c r="C25" s="116"/>
      <c r="D25" s="116"/>
      <c r="E25" s="116"/>
      <c r="F25" s="154"/>
      <c r="G25" s="154"/>
      <c r="H25" s="154"/>
      <c r="I25" s="154"/>
      <c r="J25" s="154"/>
      <c r="K25" s="154"/>
      <c r="L25" s="155"/>
    </row>
    <row r="26" spans="1:12" ht="15" customHeight="1">
      <c r="A26" s="291" t="s">
        <v>48</v>
      </c>
      <c r="B26" s="348"/>
      <c r="C26" s="149">
        <v>37</v>
      </c>
      <c r="D26" s="149">
        <v>702</v>
      </c>
      <c r="E26" s="149">
        <v>20936</v>
      </c>
      <c r="F26" s="149">
        <v>12</v>
      </c>
      <c r="G26" s="149">
        <v>186</v>
      </c>
      <c r="H26" s="149">
        <v>9506</v>
      </c>
      <c r="I26" s="149">
        <v>25</v>
      </c>
      <c r="J26" s="149">
        <v>516</v>
      </c>
      <c r="K26" s="149">
        <v>11430</v>
      </c>
      <c r="L26" s="149">
        <v>28631</v>
      </c>
    </row>
    <row r="27" spans="1:12" ht="15" customHeight="1">
      <c r="A27" s="152"/>
      <c r="B27" s="153" t="s">
        <v>49</v>
      </c>
      <c r="C27" s="116">
        <v>37</v>
      </c>
      <c r="D27" s="116">
        <v>702</v>
      </c>
      <c r="E27" s="116">
        <v>20936</v>
      </c>
      <c r="F27" s="154">
        <v>12</v>
      </c>
      <c r="G27" s="154">
        <v>186</v>
      </c>
      <c r="H27" s="154">
        <v>9506</v>
      </c>
      <c r="I27" s="154">
        <v>25</v>
      </c>
      <c r="J27" s="154">
        <v>516</v>
      </c>
      <c r="K27" s="154">
        <v>11430</v>
      </c>
      <c r="L27" s="116">
        <v>28631</v>
      </c>
    </row>
    <row r="28" spans="1:12" ht="15" customHeight="1">
      <c r="A28" s="152"/>
      <c r="B28" s="153"/>
      <c r="C28" s="116"/>
      <c r="D28" s="116"/>
      <c r="E28" s="116"/>
      <c r="F28" s="154"/>
      <c r="G28" s="154"/>
      <c r="H28" s="154"/>
      <c r="I28" s="154"/>
      <c r="J28" s="154"/>
      <c r="K28" s="154"/>
      <c r="L28" s="150"/>
    </row>
    <row r="29" spans="1:12" ht="15" customHeight="1">
      <c r="A29" s="291" t="s">
        <v>50</v>
      </c>
      <c r="B29" s="348"/>
      <c r="C29" s="149">
        <f aca="true" t="shared" si="0" ref="C29:K29">SUM(C30:C31)</f>
        <v>326</v>
      </c>
      <c r="D29" s="149">
        <f t="shared" si="0"/>
        <v>2632</v>
      </c>
      <c r="E29" s="149">
        <f t="shared" si="0"/>
        <v>77962</v>
      </c>
      <c r="F29" s="149">
        <f t="shared" si="0"/>
        <v>56</v>
      </c>
      <c r="G29" s="149">
        <f t="shared" si="0"/>
        <v>290</v>
      </c>
      <c r="H29" s="149">
        <f t="shared" si="0"/>
        <v>34411</v>
      </c>
      <c r="I29" s="149">
        <f t="shared" si="0"/>
        <v>270</v>
      </c>
      <c r="J29" s="149">
        <f t="shared" si="0"/>
        <v>2342</v>
      </c>
      <c r="K29" s="149">
        <f t="shared" si="0"/>
        <v>43550</v>
      </c>
      <c r="L29" s="149">
        <f>SUM(L30:L31)</f>
        <v>67660</v>
      </c>
    </row>
    <row r="30" spans="1:12" ht="15" customHeight="1">
      <c r="A30" s="152"/>
      <c r="B30" s="153" t="s">
        <v>51</v>
      </c>
      <c r="C30" s="116">
        <v>191</v>
      </c>
      <c r="D30" s="116">
        <v>1813</v>
      </c>
      <c r="E30" s="154">
        <v>64203</v>
      </c>
      <c r="F30" s="154">
        <v>34</v>
      </c>
      <c r="G30" s="154">
        <v>230</v>
      </c>
      <c r="H30" s="154">
        <v>32884</v>
      </c>
      <c r="I30" s="154">
        <v>157</v>
      </c>
      <c r="J30" s="154">
        <v>1583</v>
      </c>
      <c r="K30" s="154">
        <v>31318</v>
      </c>
      <c r="L30" s="116">
        <v>56709</v>
      </c>
    </row>
    <row r="31" spans="1:12" ht="15" customHeight="1">
      <c r="A31" s="152"/>
      <c r="B31" s="153" t="s">
        <v>52</v>
      </c>
      <c r="C31" s="116">
        <v>135</v>
      </c>
      <c r="D31" s="116">
        <v>819</v>
      </c>
      <c r="E31" s="116">
        <v>13759</v>
      </c>
      <c r="F31" s="154">
        <v>22</v>
      </c>
      <c r="G31" s="154">
        <v>60</v>
      </c>
      <c r="H31" s="154">
        <v>1527</v>
      </c>
      <c r="I31" s="154">
        <v>113</v>
      </c>
      <c r="J31" s="154">
        <v>759</v>
      </c>
      <c r="K31" s="154">
        <v>12232</v>
      </c>
      <c r="L31" s="116">
        <v>10951</v>
      </c>
    </row>
    <row r="32" spans="1:12" ht="15" customHeight="1">
      <c r="A32" s="152"/>
      <c r="B32" s="153"/>
      <c r="C32" s="156"/>
      <c r="D32" s="156"/>
      <c r="E32" s="156"/>
      <c r="F32" s="157"/>
      <c r="G32" s="157"/>
      <c r="H32" s="157"/>
      <c r="I32" s="157"/>
      <c r="J32" s="157"/>
      <c r="K32" s="157"/>
      <c r="L32" s="116"/>
    </row>
    <row r="33" spans="1:12" ht="15" customHeight="1">
      <c r="A33" s="291" t="s">
        <v>53</v>
      </c>
      <c r="B33" s="348"/>
      <c r="C33" s="149">
        <f aca="true" t="shared" si="1" ref="C33:L33">SUM(C34:C35)</f>
        <v>311</v>
      </c>
      <c r="D33" s="149">
        <f t="shared" si="1"/>
        <v>1613</v>
      </c>
      <c r="E33" s="149">
        <f t="shared" si="1"/>
        <v>37748</v>
      </c>
      <c r="F33" s="149">
        <f t="shared" si="1"/>
        <v>33</v>
      </c>
      <c r="G33" s="149">
        <f t="shared" si="1"/>
        <v>264</v>
      </c>
      <c r="H33" s="149">
        <f t="shared" si="1"/>
        <v>13817</v>
      </c>
      <c r="I33" s="149">
        <f t="shared" si="1"/>
        <v>278</v>
      </c>
      <c r="J33" s="149">
        <f t="shared" si="1"/>
        <v>1349</v>
      </c>
      <c r="K33" s="149">
        <f t="shared" si="1"/>
        <v>23931</v>
      </c>
      <c r="L33" s="149">
        <f t="shared" si="1"/>
        <v>33928</v>
      </c>
    </row>
    <row r="34" spans="1:12" ht="15" customHeight="1">
      <c r="A34" s="158"/>
      <c r="B34" s="153" t="s">
        <v>54</v>
      </c>
      <c r="C34" s="116">
        <v>216</v>
      </c>
      <c r="D34" s="116">
        <v>990</v>
      </c>
      <c r="E34" s="116">
        <v>20768</v>
      </c>
      <c r="F34" s="116">
        <v>18</v>
      </c>
      <c r="G34" s="116">
        <v>90</v>
      </c>
      <c r="H34" s="116">
        <v>4279</v>
      </c>
      <c r="I34" s="116">
        <v>198</v>
      </c>
      <c r="J34" s="116">
        <v>900</v>
      </c>
      <c r="K34" s="116">
        <v>16489</v>
      </c>
      <c r="L34" s="154">
        <v>25109</v>
      </c>
    </row>
    <row r="35" spans="1:12" ht="15" customHeight="1">
      <c r="A35" s="158"/>
      <c r="B35" s="159" t="s">
        <v>59</v>
      </c>
      <c r="C35" s="116">
        <v>95</v>
      </c>
      <c r="D35" s="116">
        <v>623</v>
      </c>
      <c r="E35" s="116">
        <v>16980</v>
      </c>
      <c r="F35" s="154">
        <v>15</v>
      </c>
      <c r="G35" s="154">
        <v>174</v>
      </c>
      <c r="H35" s="154">
        <v>9538</v>
      </c>
      <c r="I35" s="154">
        <v>80</v>
      </c>
      <c r="J35" s="154">
        <v>449</v>
      </c>
      <c r="K35" s="154">
        <v>7442</v>
      </c>
      <c r="L35" s="116">
        <v>8819</v>
      </c>
    </row>
    <row r="36" spans="1:12" ht="15" customHeight="1">
      <c r="A36" s="158"/>
      <c r="B36" s="153"/>
      <c r="C36" s="116"/>
      <c r="D36" s="116"/>
      <c r="E36" s="116"/>
      <c r="F36" s="154"/>
      <c r="G36" s="154"/>
      <c r="H36" s="154"/>
      <c r="I36" s="154"/>
      <c r="J36" s="154"/>
      <c r="K36" s="154"/>
      <c r="L36" s="154"/>
    </row>
    <row r="37" spans="1:12" ht="15" customHeight="1">
      <c r="A37" s="291" t="s">
        <v>337</v>
      </c>
      <c r="B37" s="348"/>
      <c r="C37" s="149">
        <v>152</v>
      </c>
      <c r="D37" s="149">
        <v>777</v>
      </c>
      <c r="E37" s="149">
        <v>13801</v>
      </c>
      <c r="F37" s="149">
        <v>8</v>
      </c>
      <c r="G37" s="149">
        <v>26</v>
      </c>
      <c r="H37" s="151">
        <v>965</v>
      </c>
      <c r="I37" s="149">
        <v>144</v>
      </c>
      <c r="J37" s="149">
        <v>751</v>
      </c>
      <c r="K37" s="151">
        <v>12836</v>
      </c>
      <c r="L37" s="149">
        <v>27479</v>
      </c>
    </row>
    <row r="38" spans="1:12" ht="15" customHeight="1">
      <c r="A38" s="152"/>
      <c r="B38" s="153" t="s">
        <v>60</v>
      </c>
      <c r="C38" s="116">
        <v>152</v>
      </c>
      <c r="D38" s="116">
        <v>777</v>
      </c>
      <c r="E38" s="116">
        <v>13801</v>
      </c>
      <c r="F38" s="154">
        <v>8</v>
      </c>
      <c r="G38" s="154">
        <v>26</v>
      </c>
      <c r="H38" s="154">
        <v>965</v>
      </c>
      <c r="I38" s="154">
        <v>144</v>
      </c>
      <c r="J38" s="154">
        <v>751</v>
      </c>
      <c r="K38" s="154">
        <v>12836</v>
      </c>
      <c r="L38" s="116">
        <v>27479</v>
      </c>
    </row>
    <row r="39" spans="1:12" ht="15" customHeight="1">
      <c r="A39" s="152"/>
      <c r="B39" s="153"/>
      <c r="C39" s="150"/>
      <c r="D39" s="150"/>
      <c r="E39" s="150"/>
      <c r="F39" s="150"/>
      <c r="G39" s="150"/>
      <c r="H39" s="150"/>
      <c r="I39" s="150"/>
      <c r="J39" s="150"/>
      <c r="K39" s="150"/>
      <c r="L39" s="116"/>
    </row>
    <row r="40" spans="1:12" ht="15" customHeight="1">
      <c r="A40" s="291" t="s">
        <v>5</v>
      </c>
      <c r="B40" s="348"/>
      <c r="C40" s="149">
        <f aca="true" t="shared" si="2" ref="C40:L40">SUM(C41:C42)</f>
        <v>409</v>
      </c>
      <c r="D40" s="149">
        <f t="shared" si="2"/>
        <v>1681</v>
      </c>
      <c r="E40" s="149">
        <f t="shared" si="2"/>
        <v>30899</v>
      </c>
      <c r="F40" s="149">
        <f t="shared" si="2"/>
        <v>43</v>
      </c>
      <c r="G40" s="149">
        <f t="shared" si="2"/>
        <v>165</v>
      </c>
      <c r="H40" s="149">
        <f t="shared" si="2"/>
        <v>5640</v>
      </c>
      <c r="I40" s="149">
        <f t="shared" si="2"/>
        <v>366</v>
      </c>
      <c r="J40" s="149">
        <f t="shared" si="2"/>
        <v>1516</v>
      </c>
      <c r="K40" s="149">
        <f t="shared" si="2"/>
        <v>25259</v>
      </c>
      <c r="L40" s="149">
        <f t="shared" si="2"/>
        <v>30427</v>
      </c>
    </row>
    <row r="41" spans="1:12" ht="15" customHeight="1">
      <c r="A41" s="152"/>
      <c r="B41" s="153" t="s">
        <v>55</v>
      </c>
      <c r="C41" s="116">
        <v>144</v>
      </c>
      <c r="D41" s="116">
        <v>705</v>
      </c>
      <c r="E41" s="116">
        <v>15430</v>
      </c>
      <c r="F41" s="154">
        <v>19</v>
      </c>
      <c r="G41" s="154">
        <v>85</v>
      </c>
      <c r="H41" s="154">
        <v>3173</v>
      </c>
      <c r="I41" s="154">
        <v>125</v>
      </c>
      <c r="J41" s="154">
        <v>620</v>
      </c>
      <c r="K41" s="154">
        <v>12257</v>
      </c>
      <c r="L41" s="116">
        <v>15803</v>
      </c>
    </row>
    <row r="42" spans="1:13" ht="15" customHeight="1">
      <c r="A42" s="160"/>
      <c r="B42" s="161" t="s">
        <v>6</v>
      </c>
      <c r="C42" s="162">
        <v>265</v>
      </c>
      <c r="D42" s="162">
        <v>976</v>
      </c>
      <c r="E42" s="162">
        <v>15469</v>
      </c>
      <c r="F42" s="162">
        <v>24</v>
      </c>
      <c r="G42" s="162">
        <v>80</v>
      </c>
      <c r="H42" s="162">
        <v>2467</v>
      </c>
      <c r="I42" s="162">
        <v>241</v>
      </c>
      <c r="J42" s="162">
        <v>896</v>
      </c>
      <c r="K42" s="162">
        <v>13002</v>
      </c>
      <c r="L42" s="162">
        <v>14624</v>
      </c>
      <c r="M42" s="17"/>
    </row>
    <row r="43" spans="1:13" ht="15" customHeight="1">
      <c r="A43" s="243" t="s">
        <v>240</v>
      </c>
      <c r="B43" s="163"/>
      <c r="C43" s="116"/>
      <c r="D43" s="116"/>
      <c r="E43" s="116"/>
      <c r="F43" s="116"/>
      <c r="G43" s="116"/>
      <c r="H43" s="116"/>
      <c r="I43" s="116"/>
      <c r="J43" s="116"/>
      <c r="K43" s="116"/>
      <c r="L43" s="116"/>
      <c r="M43" s="17"/>
    </row>
    <row r="44" ht="15" customHeight="1">
      <c r="A44" s="2" t="s">
        <v>244</v>
      </c>
    </row>
    <row r="45" ht="15" customHeight="1"/>
    <row r="46" ht="15" customHeight="1"/>
    <row r="47" ht="15" customHeight="1"/>
  </sheetData>
  <sheetProtection/>
  <mergeCells count="36">
    <mergeCell ref="A37:B37"/>
    <mergeCell ref="A40:B40"/>
    <mergeCell ref="A22:B22"/>
    <mergeCell ref="A23:B23"/>
    <mergeCell ref="A24:B24"/>
    <mergeCell ref="A26:B26"/>
    <mergeCell ref="A29:B29"/>
    <mergeCell ref="A33:B33"/>
    <mergeCell ref="A16:B16"/>
    <mergeCell ref="A17:B17"/>
    <mergeCell ref="A18:B18"/>
    <mergeCell ref="A19:B19"/>
    <mergeCell ref="A20:B20"/>
    <mergeCell ref="A21:B21"/>
    <mergeCell ref="A8:B8"/>
    <mergeCell ref="A10:B10"/>
    <mergeCell ref="A12:B12"/>
    <mergeCell ref="A13:B13"/>
    <mergeCell ref="A14:B14"/>
    <mergeCell ref="A15:B15"/>
    <mergeCell ref="G6:G7"/>
    <mergeCell ref="H6:H7"/>
    <mergeCell ref="I6:I7"/>
    <mergeCell ref="J6:J7"/>
    <mergeCell ref="K6:K7"/>
    <mergeCell ref="L6:L7"/>
    <mergeCell ref="A2:L2"/>
    <mergeCell ref="A3:L3"/>
    <mergeCell ref="A5:B7"/>
    <mergeCell ref="C5:E5"/>
    <mergeCell ref="F5:H5"/>
    <mergeCell ref="I5:L5"/>
    <mergeCell ref="C6:C7"/>
    <mergeCell ref="D6:D7"/>
    <mergeCell ref="E6:E7"/>
    <mergeCell ref="F6:F7"/>
  </mergeCells>
  <printOptions horizontalCentered="1"/>
  <pageMargins left="0.5905511811023623" right="0.5905511811023623" top="0.7874015748031497" bottom="0.5905511811023623" header="0" footer="0"/>
  <pageSetup fitToHeight="1" fitToWidth="1"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HS94"/>
  <sheetViews>
    <sheetView zoomScaleSheetLayoutView="75" zoomScalePageLayoutView="0" workbookViewId="0" topLeftCell="H3">
      <selection activeCell="J28" sqref="J12:L28"/>
    </sheetView>
  </sheetViews>
  <sheetFormatPr defaultColWidth="10.59765625" defaultRowHeight="15"/>
  <cols>
    <col min="1" max="1" width="19" style="2" customWidth="1"/>
    <col min="2" max="7" width="13.59765625" style="2" customWidth="1"/>
    <col min="8" max="8" width="7" style="2" customWidth="1"/>
    <col min="9" max="9" width="2.8984375" style="2" customWidth="1"/>
    <col min="10" max="10" width="2.8984375" style="5" customWidth="1"/>
    <col min="11" max="11" width="3.09765625" style="5" customWidth="1"/>
    <col min="12" max="12" width="13.8984375" style="6" customWidth="1"/>
    <col min="13" max="14" width="13.8984375" style="2" customWidth="1"/>
    <col min="15" max="15" width="12.3984375" style="2" customWidth="1"/>
    <col min="16" max="16" width="12.3984375" style="9" customWidth="1"/>
    <col min="17" max="17" width="12.3984375" style="8" customWidth="1"/>
    <col min="18" max="18" width="10.8984375" style="2" customWidth="1"/>
    <col min="19" max="19" width="12.3984375" style="2" customWidth="1"/>
    <col min="20" max="20" width="10.8984375" style="2" customWidth="1"/>
    <col min="21" max="21" width="12.3984375" style="2" customWidth="1"/>
    <col min="22" max="22" width="14.5" style="2" customWidth="1"/>
    <col min="23" max="23" width="10.59765625" style="2" customWidth="1"/>
    <col min="24" max="25" width="2.59765625" style="2" customWidth="1"/>
    <col min="26" max="16384" width="10.59765625" style="2" customWidth="1"/>
  </cols>
  <sheetData>
    <row r="1" spans="1:21" s="7" customFormat="1" ht="19.5" customHeight="1">
      <c r="A1" s="19" t="s">
        <v>302</v>
      </c>
      <c r="B1" s="110"/>
      <c r="J1" s="111"/>
      <c r="K1" s="111"/>
      <c r="L1" s="112"/>
      <c r="P1" s="21"/>
      <c r="Q1" s="20"/>
      <c r="S1" s="19" t="s">
        <v>321</v>
      </c>
      <c r="U1" s="113"/>
    </row>
    <row r="2" spans="1:227" s="3" customFormat="1" ht="19.5" customHeight="1">
      <c r="A2" s="385" t="s">
        <v>342</v>
      </c>
      <c r="B2" s="385"/>
      <c r="C2" s="385"/>
      <c r="D2" s="385"/>
      <c r="E2" s="385"/>
      <c r="F2" s="385"/>
      <c r="G2" s="385"/>
      <c r="H2" s="18"/>
      <c r="I2" s="7"/>
      <c r="J2" s="111"/>
      <c r="K2" s="111"/>
      <c r="L2" s="112"/>
      <c r="M2" s="7"/>
      <c r="N2" s="7"/>
      <c r="O2" s="7"/>
      <c r="P2" s="21"/>
      <c r="Q2" s="20"/>
      <c r="R2" s="7"/>
      <c r="S2" s="7"/>
      <c r="T2" s="7"/>
      <c r="U2" s="113"/>
      <c r="V2" s="12"/>
      <c r="W2" s="1"/>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row>
    <row r="3" spans="3:21" ht="18" customHeight="1">
      <c r="C3" s="114"/>
      <c r="D3" s="114"/>
      <c r="E3" s="114"/>
      <c r="F3" s="114"/>
      <c r="I3" s="385" t="s">
        <v>343</v>
      </c>
      <c r="J3" s="385"/>
      <c r="K3" s="385"/>
      <c r="L3" s="385"/>
      <c r="M3" s="385"/>
      <c r="N3" s="385"/>
      <c r="O3" s="385"/>
      <c r="P3" s="385"/>
      <c r="Q3" s="385"/>
      <c r="R3" s="385"/>
      <c r="S3" s="385"/>
      <c r="T3" s="385"/>
      <c r="U3" s="385"/>
    </row>
    <row r="4" spans="3:12" ht="18" customHeight="1" thickBot="1">
      <c r="C4" s="114"/>
      <c r="D4" s="376" t="s">
        <v>183</v>
      </c>
      <c r="E4" s="376"/>
      <c r="F4" s="376"/>
      <c r="G4" s="376"/>
      <c r="J4" s="2"/>
      <c r="K4" s="2"/>
      <c r="L4" s="9"/>
    </row>
    <row r="5" spans="1:21" ht="21.75" customHeight="1" thickBot="1">
      <c r="A5" s="305" t="s">
        <v>248</v>
      </c>
      <c r="B5" s="386" t="s">
        <v>184</v>
      </c>
      <c r="C5" s="305" t="s">
        <v>185</v>
      </c>
      <c r="D5" s="322" t="s">
        <v>186</v>
      </c>
      <c r="E5" s="322" t="s">
        <v>228</v>
      </c>
      <c r="F5" s="387" t="s">
        <v>229</v>
      </c>
      <c r="G5" s="319" t="s">
        <v>249</v>
      </c>
      <c r="H5" s="290"/>
      <c r="J5" s="2"/>
      <c r="K5" s="2"/>
      <c r="L5" s="9"/>
      <c r="T5" s="376" t="s">
        <v>10</v>
      </c>
      <c r="U5" s="376"/>
    </row>
    <row r="6" spans="1:21" ht="21.75" customHeight="1">
      <c r="A6" s="297"/>
      <c r="B6" s="331"/>
      <c r="C6" s="297"/>
      <c r="D6" s="324"/>
      <c r="E6" s="324"/>
      <c r="F6" s="297"/>
      <c r="G6" s="321"/>
      <c r="H6" s="313"/>
      <c r="I6" s="377" t="s">
        <v>230</v>
      </c>
      <c r="J6" s="377"/>
      <c r="K6" s="377"/>
      <c r="L6" s="378"/>
      <c r="M6" s="375" t="s">
        <v>11</v>
      </c>
      <c r="N6" s="375" t="s">
        <v>250</v>
      </c>
      <c r="O6" s="375" t="s">
        <v>251</v>
      </c>
      <c r="P6" s="381" t="s">
        <v>12</v>
      </c>
      <c r="Q6" s="383" t="s">
        <v>13</v>
      </c>
      <c r="R6" s="375" t="s">
        <v>252</v>
      </c>
      <c r="S6" s="375" t="s">
        <v>314</v>
      </c>
      <c r="T6" s="375" t="s">
        <v>253</v>
      </c>
      <c r="U6" s="367" t="s">
        <v>14</v>
      </c>
    </row>
    <row r="7" spans="1:21" ht="21.75" customHeight="1">
      <c r="A7" s="115" t="s">
        <v>324</v>
      </c>
      <c r="B7" s="116">
        <v>50</v>
      </c>
      <c r="C7" s="116">
        <v>166601</v>
      </c>
      <c r="D7" s="116">
        <v>4901</v>
      </c>
      <c r="E7" s="116">
        <v>15796</v>
      </c>
      <c r="F7" s="116">
        <v>1751</v>
      </c>
      <c r="G7" s="116">
        <v>7398</v>
      </c>
      <c r="H7" s="13"/>
      <c r="I7" s="379"/>
      <c r="J7" s="379"/>
      <c r="K7" s="379"/>
      <c r="L7" s="380"/>
      <c r="M7" s="331"/>
      <c r="N7" s="331"/>
      <c r="O7" s="331"/>
      <c r="P7" s="382"/>
      <c r="Q7" s="384"/>
      <c r="R7" s="331"/>
      <c r="S7" s="331"/>
      <c r="T7" s="331"/>
      <c r="U7" s="306"/>
    </row>
    <row r="8" spans="1:21" ht="21.75" customHeight="1">
      <c r="A8" s="118" t="s">
        <v>254</v>
      </c>
      <c r="B8" s="116">
        <v>50</v>
      </c>
      <c r="C8" s="116">
        <v>168001</v>
      </c>
      <c r="D8" s="116">
        <v>4875</v>
      </c>
      <c r="E8" s="116">
        <v>15126</v>
      </c>
      <c r="F8" s="116">
        <v>1689</v>
      </c>
      <c r="G8" s="116">
        <v>7418</v>
      </c>
      <c r="H8" s="13"/>
      <c r="I8" s="368" t="s">
        <v>331</v>
      </c>
      <c r="J8" s="368"/>
      <c r="K8" s="368"/>
      <c r="L8" s="369"/>
      <c r="M8" s="119">
        <v>30678176</v>
      </c>
      <c r="N8" s="120">
        <v>11535559</v>
      </c>
      <c r="O8" s="120">
        <v>6672965</v>
      </c>
      <c r="P8" s="120">
        <v>7442237</v>
      </c>
      <c r="Q8" s="120">
        <v>1077046</v>
      </c>
      <c r="R8" s="120">
        <v>390580</v>
      </c>
      <c r="S8" s="120">
        <v>1557723</v>
      </c>
      <c r="T8" s="120">
        <v>942202</v>
      </c>
      <c r="U8" s="120">
        <v>1059864</v>
      </c>
    </row>
    <row r="9" spans="1:26" ht="21.75" customHeight="1">
      <c r="A9" s="118" t="s">
        <v>316</v>
      </c>
      <c r="B9" s="116">
        <v>50</v>
      </c>
      <c r="C9" s="116">
        <v>169456</v>
      </c>
      <c r="D9" s="116">
        <v>4577</v>
      </c>
      <c r="E9" s="116">
        <v>14069</v>
      </c>
      <c r="F9" s="116">
        <v>1500</v>
      </c>
      <c r="G9" s="116">
        <v>7431</v>
      </c>
      <c r="H9" s="13"/>
      <c r="I9" s="370" t="s">
        <v>322</v>
      </c>
      <c r="J9" s="370"/>
      <c r="K9" s="370"/>
      <c r="L9" s="371"/>
      <c r="M9" s="119">
        <v>27113699</v>
      </c>
      <c r="N9" s="121">
        <v>11002305</v>
      </c>
      <c r="O9" s="121">
        <v>5889504</v>
      </c>
      <c r="P9" s="121">
        <v>6083040</v>
      </c>
      <c r="Q9" s="121">
        <v>939459</v>
      </c>
      <c r="R9" s="121">
        <v>269218</v>
      </c>
      <c r="S9" s="121">
        <v>1315808</v>
      </c>
      <c r="T9" s="121">
        <v>427979</v>
      </c>
      <c r="U9" s="121">
        <v>1186385</v>
      </c>
      <c r="X9" s="372"/>
      <c r="Y9" s="372"/>
      <c r="Z9" s="372"/>
    </row>
    <row r="10" spans="1:21" ht="21.75" customHeight="1">
      <c r="A10" s="118" t="s">
        <v>327</v>
      </c>
      <c r="B10" s="213">
        <v>52</v>
      </c>
      <c r="C10" s="215">
        <v>169582</v>
      </c>
      <c r="D10" s="215">
        <v>4292</v>
      </c>
      <c r="E10" s="215">
        <v>13526</v>
      </c>
      <c r="F10" s="215">
        <v>1500</v>
      </c>
      <c r="G10" s="215">
        <v>7403</v>
      </c>
      <c r="H10" s="13"/>
      <c r="I10" s="373" t="s">
        <v>332</v>
      </c>
      <c r="J10" s="373"/>
      <c r="K10" s="373"/>
      <c r="L10" s="374"/>
      <c r="M10" s="227">
        <v>22104937</v>
      </c>
      <c r="N10" s="124">
        <v>7436171</v>
      </c>
      <c r="O10" s="124">
        <v>4889982</v>
      </c>
      <c r="P10" s="124">
        <v>5266275</v>
      </c>
      <c r="Q10" s="124">
        <v>719648</v>
      </c>
      <c r="R10" s="124">
        <v>351279</v>
      </c>
      <c r="S10" s="124">
        <v>757531</v>
      </c>
      <c r="T10" s="124">
        <v>782472</v>
      </c>
      <c r="U10" s="124">
        <v>1901579</v>
      </c>
    </row>
    <row r="11" spans="1:22" ht="21.75" customHeight="1">
      <c r="A11" s="228" t="s">
        <v>329</v>
      </c>
      <c r="B11" s="227">
        <v>54</v>
      </c>
      <c r="C11" s="229">
        <v>168043</v>
      </c>
      <c r="D11" s="229">
        <v>3381</v>
      </c>
      <c r="E11" s="229">
        <v>10386</v>
      </c>
      <c r="F11" s="229">
        <v>1321</v>
      </c>
      <c r="G11" s="229">
        <v>6665</v>
      </c>
      <c r="H11" s="14"/>
      <c r="I11" s="3"/>
      <c r="J11" s="3"/>
      <c r="K11" s="3"/>
      <c r="L11" s="122"/>
      <c r="M11" s="213"/>
      <c r="N11" s="215"/>
      <c r="O11" s="215"/>
      <c r="P11" s="215"/>
      <c r="Q11" s="215"/>
      <c r="R11" s="215"/>
      <c r="S11" s="215"/>
      <c r="T11" s="215"/>
      <c r="U11" s="215"/>
      <c r="V11" s="61"/>
    </row>
    <row r="12" spans="1:22" ht="21.75" customHeight="1">
      <c r="A12" s="4"/>
      <c r="B12" s="123"/>
      <c r="C12" s="124"/>
      <c r="D12" s="125"/>
      <c r="E12" s="125"/>
      <c r="F12" s="125"/>
      <c r="G12" s="125"/>
      <c r="H12" s="3"/>
      <c r="I12" s="126" t="s">
        <v>255</v>
      </c>
      <c r="J12" s="351" t="s">
        <v>15</v>
      </c>
      <c r="K12" s="351"/>
      <c r="L12" s="353"/>
      <c r="M12" s="213">
        <v>167375</v>
      </c>
      <c r="N12" s="215">
        <v>136671</v>
      </c>
      <c r="O12" s="215">
        <v>8585</v>
      </c>
      <c r="P12" s="215">
        <v>10965</v>
      </c>
      <c r="Q12" s="214">
        <v>264</v>
      </c>
      <c r="R12" s="214">
        <v>296</v>
      </c>
      <c r="S12" s="214">
        <v>3</v>
      </c>
      <c r="T12" s="214">
        <v>985</v>
      </c>
      <c r="U12" s="214">
        <v>9607</v>
      </c>
      <c r="V12" s="61"/>
    </row>
    <row r="13" spans="1:22" ht="21.75" customHeight="1">
      <c r="A13" s="11" t="s">
        <v>330</v>
      </c>
      <c r="B13" s="230">
        <v>52</v>
      </c>
      <c r="C13" s="125">
        <v>14743</v>
      </c>
      <c r="D13" s="125">
        <v>411</v>
      </c>
      <c r="E13" s="125">
        <v>1232</v>
      </c>
      <c r="F13" s="125">
        <v>122</v>
      </c>
      <c r="G13" s="125">
        <v>693</v>
      </c>
      <c r="H13" s="13"/>
      <c r="I13" s="4"/>
      <c r="J13" s="3"/>
      <c r="K13" s="3"/>
      <c r="L13" s="122"/>
      <c r="M13" s="61"/>
      <c r="N13" s="61"/>
      <c r="O13" s="61"/>
      <c r="P13" s="61"/>
      <c r="Q13" s="61"/>
      <c r="R13" s="61"/>
      <c r="S13" s="61"/>
      <c r="T13" s="61"/>
      <c r="U13" s="61"/>
      <c r="V13" s="61"/>
    </row>
    <row r="14" spans="1:22" ht="21.75" customHeight="1">
      <c r="A14" s="130" t="s">
        <v>256</v>
      </c>
      <c r="B14" s="230">
        <v>52</v>
      </c>
      <c r="C14" s="125">
        <v>13029</v>
      </c>
      <c r="D14" s="125">
        <v>242</v>
      </c>
      <c r="E14" s="125">
        <v>823</v>
      </c>
      <c r="F14" s="125">
        <v>99</v>
      </c>
      <c r="G14" s="125">
        <v>476</v>
      </c>
      <c r="H14" s="13"/>
      <c r="I14" s="126" t="s">
        <v>257</v>
      </c>
      <c r="J14" s="351" t="s">
        <v>258</v>
      </c>
      <c r="K14" s="351"/>
      <c r="L14" s="353"/>
      <c r="M14" s="214">
        <f>SUM(M15:M20)</f>
        <v>426963</v>
      </c>
      <c r="N14" s="214">
        <f>SUM(N15:N20)</f>
        <v>215779</v>
      </c>
      <c r="O14" s="214">
        <f>SUM(O15:O20)</f>
        <v>165820</v>
      </c>
      <c r="P14" s="214">
        <f>SUM(P18:P19)</f>
        <v>22714</v>
      </c>
      <c r="Q14" s="214" t="s">
        <v>333</v>
      </c>
      <c r="R14" s="214" t="s">
        <v>333</v>
      </c>
      <c r="S14" s="214">
        <f>SUM(S16,S18)</f>
        <v>22000</v>
      </c>
      <c r="T14" s="214">
        <f>SUM(T16,T18)</f>
        <v>650</v>
      </c>
      <c r="U14" s="214" t="s">
        <v>315</v>
      </c>
      <c r="V14" s="61"/>
    </row>
    <row r="15" spans="1:22" ht="21.75" customHeight="1">
      <c r="A15" s="130" t="s">
        <v>259</v>
      </c>
      <c r="B15" s="230">
        <v>53</v>
      </c>
      <c r="C15" s="125">
        <v>13234</v>
      </c>
      <c r="D15" s="125">
        <v>244</v>
      </c>
      <c r="E15" s="125">
        <v>870</v>
      </c>
      <c r="F15" s="125">
        <v>85</v>
      </c>
      <c r="G15" s="125">
        <v>491</v>
      </c>
      <c r="H15" s="13"/>
      <c r="I15" s="3"/>
      <c r="J15" s="127" t="s">
        <v>7</v>
      </c>
      <c r="K15" s="351" t="s">
        <v>16</v>
      </c>
      <c r="L15" s="352"/>
      <c r="M15" s="214">
        <v>12</v>
      </c>
      <c r="N15" s="214">
        <v>12</v>
      </c>
      <c r="O15" s="214" t="s">
        <v>315</v>
      </c>
      <c r="P15" s="214" t="s">
        <v>315</v>
      </c>
      <c r="Q15" s="214" t="s">
        <v>315</v>
      </c>
      <c r="R15" s="214" t="s">
        <v>315</v>
      </c>
      <c r="S15" s="214" t="s">
        <v>315</v>
      </c>
      <c r="T15" s="214" t="s">
        <v>315</v>
      </c>
      <c r="U15" s="214" t="s">
        <v>315</v>
      </c>
      <c r="V15" s="61"/>
    </row>
    <row r="16" spans="1:22" ht="21.75" customHeight="1">
      <c r="A16" s="130" t="s">
        <v>260</v>
      </c>
      <c r="B16" s="230">
        <v>54</v>
      </c>
      <c r="C16" s="125">
        <v>11900</v>
      </c>
      <c r="D16" s="125">
        <v>110</v>
      </c>
      <c r="E16" s="125">
        <v>468</v>
      </c>
      <c r="F16" s="125">
        <v>70</v>
      </c>
      <c r="G16" s="125">
        <v>192</v>
      </c>
      <c r="H16" s="13"/>
      <c r="I16" s="3"/>
      <c r="J16" s="127" t="s">
        <v>8</v>
      </c>
      <c r="K16" s="351" t="s">
        <v>17</v>
      </c>
      <c r="L16" s="353"/>
      <c r="M16" s="231">
        <v>3001</v>
      </c>
      <c r="N16" s="214" t="s">
        <v>315</v>
      </c>
      <c r="O16" s="214">
        <v>1</v>
      </c>
      <c r="P16" s="214" t="s">
        <v>315</v>
      </c>
      <c r="Q16" s="214" t="s">
        <v>315</v>
      </c>
      <c r="R16" s="214" t="s">
        <v>315</v>
      </c>
      <c r="S16" s="214">
        <v>3000</v>
      </c>
      <c r="T16" s="214" t="s">
        <v>315</v>
      </c>
      <c r="U16" s="214" t="s">
        <v>315</v>
      </c>
      <c r="V16" s="61"/>
    </row>
    <row r="17" spans="1:22" ht="21.75" customHeight="1">
      <c r="A17" s="11"/>
      <c r="B17" s="230"/>
      <c r="C17" s="215"/>
      <c r="D17" s="116"/>
      <c r="E17" s="116"/>
      <c r="F17" s="116" t="s">
        <v>261</v>
      </c>
      <c r="G17" s="116"/>
      <c r="H17" s="11"/>
      <c r="I17" s="3"/>
      <c r="J17" s="127" t="s">
        <v>9</v>
      </c>
      <c r="K17" s="365" t="s">
        <v>177</v>
      </c>
      <c r="L17" s="366"/>
      <c r="M17" s="214">
        <v>90</v>
      </c>
      <c r="N17" s="214" t="s">
        <v>315</v>
      </c>
      <c r="O17" s="214">
        <v>90</v>
      </c>
      <c r="P17" s="214" t="s">
        <v>315</v>
      </c>
      <c r="Q17" s="214" t="s">
        <v>315</v>
      </c>
      <c r="R17" s="214" t="s">
        <v>315</v>
      </c>
      <c r="S17" s="214" t="s">
        <v>315</v>
      </c>
      <c r="T17" s="214" t="s">
        <v>315</v>
      </c>
      <c r="U17" s="214" t="s">
        <v>315</v>
      </c>
      <c r="V17" s="61"/>
    </row>
    <row r="18" spans="1:22" ht="21.75" customHeight="1">
      <c r="A18" s="130" t="s">
        <v>262</v>
      </c>
      <c r="B18" s="230">
        <v>54</v>
      </c>
      <c r="C18" s="125">
        <v>12388</v>
      </c>
      <c r="D18" s="125">
        <v>180</v>
      </c>
      <c r="E18" s="125">
        <v>507</v>
      </c>
      <c r="F18" s="125">
        <v>72</v>
      </c>
      <c r="G18" s="125">
        <v>256</v>
      </c>
      <c r="H18" s="13"/>
      <c r="I18" s="3"/>
      <c r="J18" s="127" t="s">
        <v>178</v>
      </c>
      <c r="K18" s="351" t="s">
        <v>18</v>
      </c>
      <c r="L18" s="353"/>
      <c r="M18" s="213">
        <v>379349</v>
      </c>
      <c r="N18" s="215">
        <v>171556</v>
      </c>
      <c r="O18" s="214">
        <v>165429</v>
      </c>
      <c r="P18" s="214">
        <v>22714</v>
      </c>
      <c r="Q18" s="214" t="s">
        <v>333</v>
      </c>
      <c r="R18" s="214" t="s">
        <v>333</v>
      </c>
      <c r="S18" s="214">
        <v>19000</v>
      </c>
      <c r="T18" s="214">
        <v>650</v>
      </c>
      <c r="U18" s="214" t="s">
        <v>315</v>
      </c>
      <c r="V18" s="61"/>
    </row>
    <row r="19" spans="1:22" ht="21.75" customHeight="1">
      <c r="A19" s="130" t="s">
        <v>263</v>
      </c>
      <c r="B19" s="230">
        <v>54</v>
      </c>
      <c r="C19" s="125">
        <v>14540</v>
      </c>
      <c r="D19" s="125">
        <v>390</v>
      </c>
      <c r="E19" s="125">
        <v>1138</v>
      </c>
      <c r="F19" s="125">
        <v>119</v>
      </c>
      <c r="G19" s="125">
        <v>634</v>
      </c>
      <c r="H19" s="13"/>
      <c r="I19" s="3"/>
      <c r="J19" s="127" t="s">
        <v>179</v>
      </c>
      <c r="K19" s="351" t="s">
        <v>19</v>
      </c>
      <c r="L19" s="353"/>
      <c r="M19" s="213">
        <v>34511</v>
      </c>
      <c r="N19" s="215">
        <v>34211</v>
      </c>
      <c r="O19" s="214">
        <v>300</v>
      </c>
      <c r="P19" s="214" t="s">
        <v>333</v>
      </c>
      <c r="Q19" s="214" t="s">
        <v>315</v>
      </c>
      <c r="R19" s="214" t="s">
        <v>315</v>
      </c>
      <c r="S19" s="214" t="s">
        <v>315</v>
      </c>
      <c r="T19" s="214" t="s">
        <v>315</v>
      </c>
      <c r="U19" s="214" t="s">
        <v>315</v>
      </c>
      <c r="V19" s="61"/>
    </row>
    <row r="20" spans="1:22" ht="21.75" customHeight="1">
      <c r="A20" s="130" t="s">
        <v>264</v>
      </c>
      <c r="B20" s="230">
        <v>54</v>
      </c>
      <c r="C20" s="125">
        <v>14067</v>
      </c>
      <c r="D20" s="125">
        <v>269</v>
      </c>
      <c r="E20" s="125">
        <v>860</v>
      </c>
      <c r="F20" s="125">
        <v>106</v>
      </c>
      <c r="G20" s="125">
        <v>657</v>
      </c>
      <c r="H20" s="13"/>
      <c r="I20" s="3"/>
      <c r="J20" s="127" t="s">
        <v>180</v>
      </c>
      <c r="K20" s="351" t="s">
        <v>20</v>
      </c>
      <c r="L20" s="352"/>
      <c r="M20" s="232">
        <v>10000</v>
      </c>
      <c r="N20" s="214">
        <v>10000</v>
      </c>
      <c r="O20" s="214" t="s">
        <v>315</v>
      </c>
      <c r="P20" s="214" t="s">
        <v>315</v>
      </c>
      <c r="Q20" s="214" t="s">
        <v>315</v>
      </c>
      <c r="R20" s="214" t="s">
        <v>315</v>
      </c>
      <c r="S20" s="214" t="s">
        <v>315</v>
      </c>
      <c r="T20" s="214" t="s">
        <v>315</v>
      </c>
      <c r="U20" s="214" t="s">
        <v>315</v>
      </c>
      <c r="V20" s="61"/>
    </row>
    <row r="21" spans="1:22" ht="21.75" customHeight="1">
      <c r="A21" s="130" t="s">
        <v>265</v>
      </c>
      <c r="B21" s="230">
        <v>54</v>
      </c>
      <c r="C21" s="125">
        <v>14419</v>
      </c>
      <c r="D21" s="125">
        <v>228</v>
      </c>
      <c r="E21" s="125">
        <v>720</v>
      </c>
      <c r="F21" s="125">
        <v>93</v>
      </c>
      <c r="G21" s="125">
        <v>576</v>
      </c>
      <c r="H21" s="13"/>
      <c r="I21" s="3"/>
      <c r="J21" s="3"/>
      <c r="K21" s="351"/>
      <c r="L21" s="353"/>
      <c r="M21" s="231"/>
      <c r="N21" s="214"/>
      <c r="O21" s="214"/>
      <c r="P21" s="214"/>
      <c r="Q21" s="214"/>
      <c r="R21" s="214"/>
      <c r="S21" s="214"/>
      <c r="T21" s="214"/>
      <c r="U21" s="214"/>
      <c r="V21" s="61"/>
    </row>
    <row r="22" spans="1:22" ht="21.75" customHeight="1">
      <c r="A22" s="11"/>
      <c r="B22" s="230"/>
      <c r="C22" s="215"/>
      <c r="D22" s="125"/>
      <c r="E22" s="116"/>
      <c r="F22" s="116"/>
      <c r="G22" s="116"/>
      <c r="H22" s="11"/>
      <c r="I22" s="126" t="s">
        <v>266</v>
      </c>
      <c r="J22" s="351" t="s">
        <v>267</v>
      </c>
      <c r="K22" s="351"/>
      <c r="L22" s="353"/>
      <c r="M22" s="213">
        <v>8690</v>
      </c>
      <c r="N22" s="215">
        <v>6879</v>
      </c>
      <c r="O22" s="214">
        <v>110</v>
      </c>
      <c r="P22" s="214">
        <v>1634</v>
      </c>
      <c r="Q22" s="214">
        <v>53</v>
      </c>
      <c r="R22" s="214" t="s">
        <v>315</v>
      </c>
      <c r="S22" s="214" t="s">
        <v>333</v>
      </c>
      <c r="T22" s="214">
        <v>14</v>
      </c>
      <c r="U22" s="214" t="s">
        <v>315</v>
      </c>
      <c r="V22" s="61"/>
    </row>
    <row r="23" spans="1:22" ht="21.75" customHeight="1">
      <c r="A23" s="130" t="s">
        <v>268</v>
      </c>
      <c r="B23" s="230">
        <v>54</v>
      </c>
      <c r="C23" s="125">
        <v>13471</v>
      </c>
      <c r="D23" s="125">
        <v>216</v>
      </c>
      <c r="E23" s="125">
        <v>740</v>
      </c>
      <c r="F23" s="125">
        <v>126</v>
      </c>
      <c r="G23" s="125">
        <v>568</v>
      </c>
      <c r="H23" s="13"/>
      <c r="I23" s="3"/>
      <c r="J23" s="3"/>
      <c r="K23" s="351"/>
      <c r="L23" s="353"/>
      <c r="M23" s="231"/>
      <c r="N23" s="214"/>
      <c r="O23" s="214"/>
      <c r="P23" s="214"/>
      <c r="Q23" s="214"/>
      <c r="R23" s="214"/>
      <c r="S23" s="214"/>
      <c r="T23" s="214"/>
      <c r="U23" s="214"/>
      <c r="V23" s="61"/>
    </row>
    <row r="24" spans="1:22" ht="21.75" customHeight="1">
      <c r="A24" s="130" t="s">
        <v>269</v>
      </c>
      <c r="B24" s="230">
        <v>54</v>
      </c>
      <c r="C24" s="125">
        <v>13919</v>
      </c>
      <c r="D24" s="125">
        <v>347</v>
      </c>
      <c r="E24" s="125">
        <v>1012</v>
      </c>
      <c r="F24" s="125">
        <v>172</v>
      </c>
      <c r="G24" s="125">
        <v>617</v>
      </c>
      <c r="H24" s="13"/>
      <c r="I24" s="126" t="s">
        <v>270</v>
      </c>
      <c r="J24" s="351" t="s">
        <v>271</v>
      </c>
      <c r="K24" s="351"/>
      <c r="L24" s="353"/>
      <c r="M24" s="213">
        <v>56416</v>
      </c>
      <c r="N24" s="215">
        <v>49958</v>
      </c>
      <c r="O24" s="214">
        <v>692</v>
      </c>
      <c r="P24" s="214">
        <v>5738</v>
      </c>
      <c r="Q24" s="214" t="s">
        <v>333</v>
      </c>
      <c r="R24" s="214" t="s">
        <v>315</v>
      </c>
      <c r="S24" s="214" t="s">
        <v>315</v>
      </c>
      <c r="T24" s="214">
        <v>28</v>
      </c>
      <c r="U24" s="214" t="s">
        <v>315</v>
      </c>
      <c r="V24" s="61"/>
    </row>
    <row r="25" spans="1:22" ht="21.75" customHeight="1">
      <c r="A25" s="130" t="s">
        <v>272</v>
      </c>
      <c r="B25" s="230">
        <v>54</v>
      </c>
      <c r="C25" s="125">
        <v>14582</v>
      </c>
      <c r="D25" s="125">
        <v>360</v>
      </c>
      <c r="E25" s="125">
        <v>1009</v>
      </c>
      <c r="F25" s="125">
        <v>127</v>
      </c>
      <c r="G25" s="125">
        <v>655</v>
      </c>
      <c r="H25" s="13"/>
      <c r="I25" s="3"/>
      <c r="J25" s="3"/>
      <c r="K25" s="3"/>
      <c r="L25" s="122"/>
      <c r="M25" s="213"/>
      <c r="N25" s="215"/>
      <c r="O25" s="215"/>
      <c r="P25" s="215"/>
      <c r="Q25" s="215"/>
      <c r="R25" s="214"/>
      <c r="S25" s="214"/>
      <c r="T25" s="215"/>
      <c r="U25" s="214"/>
      <c r="V25" s="61"/>
    </row>
    <row r="26" spans="1:22" ht="21.75" customHeight="1">
      <c r="A26" s="233" t="s">
        <v>273</v>
      </c>
      <c r="B26" s="234">
        <v>54</v>
      </c>
      <c r="C26" s="235">
        <v>17752</v>
      </c>
      <c r="D26" s="235">
        <v>386</v>
      </c>
      <c r="E26" s="235">
        <v>1006</v>
      </c>
      <c r="F26" s="235">
        <v>132</v>
      </c>
      <c r="G26" s="235">
        <v>850</v>
      </c>
      <c r="H26" s="13"/>
      <c r="I26" s="126" t="s">
        <v>274</v>
      </c>
      <c r="J26" s="351" t="s">
        <v>21</v>
      </c>
      <c r="K26" s="351"/>
      <c r="L26" s="353"/>
      <c r="M26" s="231">
        <v>6767</v>
      </c>
      <c r="N26" s="214">
        <v>6032</v>
      </c>
      <c r="O26" s="214">
        <v>24</v>
      </c>
      <c r="P26" s="214">
        <v>712</v>
      </c>
      <c r="Q26" s="214" t="s">
        <v>315</v>
      </c>
      <c r="R26" s="214" t="s">
        <v>315</v>
      </c>
      <c r="S26" s="214" t="s">
        <v>333</v>
      </c>
      <c r="T26" s="214" t="s">
        <v>315</v>
      </c>
      <c r="U26" s="214" t="s">
        <v>333</v>
      </c>
      <c r="V26" s="61"/>
    </row>
    <row r="27" spans="1:22" ht="21.75" customHeight="1">
      <c r="A27" s="128"/>
      <c r="B27" s="129"/>
      <c r="C27" s="129" t="s">
        <v>275</v>
      </c>
      <c r="D27" s="129"/>
      <c r="E27" s="129"/>
      <c r="F27" s="129"/>
      <c r="G27" s="129" t="s">
        <v>275</v>
      </c>
      <c r="H27" s="5"/>
      <c r="I27" s="4"/>
      <c r="J27" s="3"/>
      <c r="K27" s="351"/>
      <c r="L27" s="353"/>
      <c r="M27" s="231"/>
      <c r="N27" s="214"/>
      <c r="O27" s="214"/>
      <c r="P27" s="214"/>
      <c r="Q27" s="214"/>
      <c r="R27" s="214"/>
      <c r="S27" s="214"/>
      <c r="T27" s="214"/>
      <c r="U27" s="214"/>
      <c r="V27" s="61"/>
    </row>
    <row r="28" spans="1:22" ht="21.75" customHeight="1" thickBot="1">
      <c r="A28" s="130"/>
      <c r="B28" s="130"/>
      <c r="C28" s="129"/>
      <c r="D28" s="129"/>
      <c r="E28" s="129"/>
      <c r="F28" s="129"/>
      <c r="G28" s="129"/>
      <c r="I28" s="126" t="s">
        <v>276</v>
      </c>
      <c r="J28" s="351" t="s">
        <v>277</v>
      </c>
      <c r="K28" s="351"/>
      <c r="L28" s="353"/>
      <c r="M28" s="213">
        <v>2179526</v>
      </c>
      <c r="N28" s="215">
        <v>1019361</v>
      </c>
      <c r="O28" s="215">
        <v>76288</v>
      </c>
      <c r="P28" s="214">
        <v>125623</v>
      </c>
      <c r="Q28" s="214">
        <v>23682</v>
      </c>
      <c r="R28" s="214">
        <v>2180</v>
      </c>
      <c r="S28" s="214">
        <v>13070</v>
      </c>
      <c r="T28" s="214">
        <v>9731</v>
      </c>
      <c r="U28" s="214">
        <v>909593</v>
      </c>
      <c r="V28" s="61"/>
    </row>
    <row r="29" spans="1:22" ht="21.75" customHeight="1">
      <c r="A29" s="305" t="s">
        <v>278</v>
      </c>
      <c r="B29" s="361" t="s">
        <v>231</v>
      </c>
      <c r="C29" s="322" t="s">
        <v>187</v>
      </c>
      <c r="D29" s="322" t="s">
        <v>232</v>
      </c>
      <c r="E29" s="322" t="s">
        <v>188</v>
      </c>
      <c r="F29" s="362" t="s">
        <v>189</v>
      </c>
      <c r="G29" s="363" t="s">
        <v>190</v>
      </c>
      <c r="H29" s="1"/>
      <c r="I29" s="4"/>
      <c r="J29" s="3"/>
      <c r="K29" s="3"/>
      <c r="L29" s="131"/>
      <c r="M29" s="213"/>
      <c r="N29" s="215"/>
      <c r="O29" s="215"/>
      <c r="P29" s="215"/>
      <c r="Q29" s="214"/>
      <c r="R29" s="214"/>
      <c r="S29" s="214"/>
      <c r="T29" s="215"/>
      <c r="U29" s="214"/>
      <c r="V29" s="61"/>
    </row>
    <row r="30" spans="1:22" ht="21.75" customHeight="1">
      <c r="A30" s="297"/>
      <c r="B30" s="331"/>
      <c r="C30" s="324"/>
      <c r="D30" s="324"/>
      <c r="E30" s="324"/>
      <c r="F30" s="324"/>
      <c r="G30" s="364"/>
      <c r="H30" s="11"/>
      <c r="I30" s="126" t="s">
        <v>279</v>
      </c>
      <c r="J30" s="351" t="s">
        <v>280</v>
      </c>
      <c r="K30" s="351"/>
      <c r="L30" s="353"/>
      <c r="M30" s="215">
        <f>SUM(M31:M33)</f>
        <v>18989982</v>
      </c>
      <c r="N30" s="215">
        <f>SUM(N31:N33)</f>
        <v>5753019</v>
      </c>
      <c r="O30" s="215">
        <f>SUM(O31:O32)</f>
        <v>4632380</v>
      </c>
      <c r="P30" s="215">
        <f>SUM(P31:P33)</f>
        <v>5084265</v>
      </c>
      <c r="Q30" s="215">
        <f>SUM(Q31:Q32)</f>
        <v>695650</v>
      </c>
      <c r="R30" s="215">
        <f>SUM(R31:R32)</f>
        <v>348803</v>
      </c>
      <c r="S30" s="215">
        <f>SUM(S31:S32)</f>
        <v>722459</v>
      </c>
      <c r="T30" s="215">
        <f>SUM(T31:T32)</f>
        <v>771031</v>
      </c>
      <c r="U30" s="215">
        <f>SUM(U31:U32)</f>
        <v>982375</v>
      </c>
      <c r="V30" s="61"/>
    </row>
    <row r="31" spans="1:22" ht="21.75" customHeight="1">
      <c r="A31" s="115" t="s">
        <v>323</v>
      </c>
      <c r="B31" s="116">
        <v>106179</v>
      </c>
      <c r="C31" s="116">
        <v>721</v>
      </c>
      <c r="D31" s="116">
        <v>1663</v>
      </c>
      <c r="E31" s="116">
        <v>3516</v>
      </c>
      <c r="F31" s="116">
        <v>23406</v>
      </c>
      <c r="G31" s="116">
        <v>1271</v>
      </c>
      <c r="I31" s="4"/>
      <c r="J31" s="127" t="s">
        <v>7</v>
      </c>
      <c r="K31" s="351" t="s">
        <v>181</v>
      </c>
      <c r="L31" s="353"/>
      <c r="M31" s="231">
        <v>10518671</v>
      </c>
      <c r="N31" s="214">
        <v>4407400</v>
      </c>
      <c r="O31" s="215">
        <v>2470389</v>
      </c>
      <c r="P31" s="214">
        <v>2295354</v>
      </c>
      <c r="Q31" s="214">
        <v>233860</v>
      </c>
      <c r="R31" s="214">
        <v>53803</v>
      </c>
      <c r="S31" s="214">
        <v>69792</v>
      </c>
      <c r="T31" s="214">
        <v>5698</v>
      </c>
      <c r="U31" s="214">
        <v>982375</v>
      </c>
      <c r="V31" s="61"/>
    </row>
    <row r="32" spans="1:22" ht="21.75" customHeight="1">
      <c r="A32" s="118" t="s">
        <v>325</v>
      </c>
      <c r="B32" s="116">
        <v>108562</v>
      </c>
      <c r="C32" s="116">
        <v>640</v>
      </c>
      <c r="D32" s="116">
        <v>1665</v>
      </c>
      <c r="E32" s="116">
        <v>3429</v>
      </c>
      <c r="F32" s="116">
        <v>23376</v>
      </c>
      <c r="G32" s="116">
        <v>1221</v>
      </c>
      <c r="H32" s="11"/>
      <c r="I32" s="4"/>
      <c r="J32" s="127" t="s">
        <v>8</v>
      </c>
      <c r="K32" s="351" t="s">
        <v>0</v>
      </c>
      <c r="L32" s="353"/>
      <c r="M32" s="213">
        <v>8467749</v>
      </c>
      <c r="N32" s="215">
        <v>1342057</v>
      </c>
      <c r="O32" s="215">
        <v>2161991</v>
      </c>
      <c r="P32" s="214">
        <v>2788911</v>
      </c>
      <c r="Q32" s="214">
        <v>461790</v>
      </c>
      <c r="R32" s="214">
        <v>295000</v>
      </c>
      <c r="S32" s="214">
        <v>652667</v>
      </c>
      <c r="T32" s="214">
        <v>765333</v>
      </c>
      <c r="U32" s="214" t="s">
        <v>315</v>
      </c>
      <c r="V32" s="61"/>
    </row>
    <row r="33" spans="1:22" ht="21.75" customHeight="1">
      <c r="A33" s="118" t="s">
        <v>326</v>
      </c>
      <c r="B33" s="116">
        <v>111465</v>
      </c>
      <c r="C33" s="116">
        <v>594</v>
      </c>
      <c r="D33" s="116">
        <v>1668</v>
      </c>
      <c r="E33" s="116">
        <v>3329</v>
      </c>
      <c r="F33" s="116">
        <v>23590</v>
      </c>
      <c r="G33" s="116">
        <v>1234</v>
      </c>
      <c r="H33" s="4"/>
      <c r="J33" s="127" t="s">
        <v>9</v>
      </c>
      <c r="K33" s="355" t="s">
        <v>1</v>
      </c>
      <c r="L33" s="356"/>
      <c r="M33" s="213">
        <v>3562</v>
      </c>
      <c r="N33" s="214">
        <v>3562</v>
      </c>
      <c r="O33" s="214" t="s">
        <v>315</v>
      </c>
      <c r="P33" s="214" t="s">
        <v>315</v>
      </c>
      <c r="Q33" s="214" t="s">
        <v>315</v>
      </c>
      <c r="R33" s="214" t="s">
        <v>315</v>
      </c>
      <c r="S33" s="214" t="s">
        <v>315</v>
      </c>
      <c r="T33" s="214" t="s">
        <v>315</v>
      </c>
      <c r="U33" s="214" t="s">
        <v>315</v>
      </c>
      <c r="V33" s="61"/>
    </row>
    <row r="34" spans="1:22" ht="21.75" customHeight="1">
      <c r="A34" s="118" t="s">
        <v>327</v>
      </c>
      <c r="B34" s="213">
        <v>112484</v>
      </c>
      <c r="C34" s="215">
        <v>631</v>
      </c>
      <c r="D34" s="215">
        <v>1726</v>
      </c>
      <c r="E34" s="215">
        <v>3339</v>
      </c>
      <c r="F34" s="215">
        <v>23489</v>
      </c>
      <c r="G34" s="215">
        <v>1193</v>
      </c>
      <c r="H34" s="13"/>
      <c r="I34" s="4"/>
      <c r="J34" s="3"/>
      <c r="K34" s="357"/>
      <c r="L34" s="358"/>
      <c r="M34" s="231"/>
      <c r="N34" s="214"/>
      <c r="O34" s="214"/>
      <c r="P34" s="214"/>
      <c r="Q34" s="214"/>
      <c r="R34" s="214"/>
      <c r="S34" s="214"/>
      <c r="T34" s="214"/>
      <c r="U34" s="214"/>
      <c r="V34" s="61"/>
    </row>
    <row r="35" spans="1:22" ht="21.75" customHeight="1">
      <c r="A35" s="228" t="s">
        <v>328</v>
      </c>
      <c r="B35" s="229">
        <v>118262</v>
      </c>
      <c r="C35" s="229">
        <v>580</v>
      </c>
      <c r="D35" s="229">
        <v>1612</v>
      </c>
      <c r="E35" s="229">
        <v>2992</v>
      </c>
      <c r="F35" s="229">
        <v>22125</v>
      </c>
      <c r="G35" s="229">
        <v>719</v>
      </c>
      <c r="H35" s="13"/>
      <c r="M35" s="231"/>
      <c r="N35" s="214"/>
      <c r="O35" s="214"/>
      <c r="P35" s="214"/>
      <c r="Q35" s="214"/>
      <c r="R35" s="214"/>
      <c r="S35" s="214"/>
      <c r="T35" s="214"/>
      <c r="U35" s="214"/>
      <c r="V35" s="61"/>
    </row>
    <row r="36" spans="1:22" ht="21.75" customHeight="1">
      <c r="A36" s="4"/>
      <c r="B36" s="123"/>
      <c r="C36" s="125"/>
      <c r="D36" s="125"/>
      <c r="E36" s="125"/>
      <c r="F36" s="125"/>
      <c r="H36" s="13"/>
      <c r="I36" s="126" t="s">
        <v>281</v>
      </c>
      <c r="J36" s="355" t="s">
        <v>2</v>
      </c>
      <c r="K36" s="355"/>
      <c r="L36" s="356"/>
      <c r="M36" s="213">
        <v>41385</v>
      </c>
      <c r="N36" s="215">
        <v>41335</v>
      </c>
      <c r="O36" s="214" t="s">
        <v>333</v>
      </c>
      <c r="P36" s="214">
        <v>50</v>
      </c>
      <c r="Q36" s="214" t="s">
        <v>315</v>
      </c>
      <c r="R36" s="214" t="s">
        <v>315</v>
      </c>
      <c r="S36" s="214" t="s">
        <v>315</v>
      </c>
      <c r="T36" s="214" t="s">
        <v>315</v>
      </c>
      <c r="U36" s="214" t="s">
        <v>315</v>
      </c>
      <c r="V36" s="61"/>
    </row>
    <row r="37" spans="1:22" ht="21.75" customHeight="1">
      <c r="A37" s="11" t="s">
        <v>337</v>
      </c>
      <c r="B37" s="123">
        <v>9711</v>
      </c>
      <c r="C37" s="125">
        <v>51</v>
      </c>
      <c r="D37" s="125">
        <v>151</v>
      </c>
      <c r="E37" s="125">
        <v>282</v>
      </c>
      <c r="F37" s="125">
        <v>1992</v>
      </c>
      <c r="G37" s="125">
        <v>99</v>
      </c>
      <c r="H37" s="13"/>
      <c r="I37" s="4"/>
      <c r="M37" s="213"/>
      <c r="N37" s="215"/>
      <c r="O37" s="214"/>
      <c r="P37" s="215"/>
      <c r="Q37" s="214"/>
      <c r="R37" s="214"/>
      <c r="S37" s="214"/>
      <c r="T37" s="214"/>
      <c r="U37" s="214"/>
      <c r="V37" s="61"/>
    </row>
    <row r="38" spans="1:22" ht="21.75" customHeight="1">
      <c r="A38" s="130" t="s">
        <v>282</v>
      </c>
      <c r="B38" s="123">
        <v>9116</v>
      </c>
      <c r="C38" s="125">
        <v>31</v>
      </c>
      <c r="D38" s="125">
        <v>114</v>
      </c>
      <c r="E38" s="125">
        <v>220</v>
      </c>
      <c r="F38" s="125">
        <v>1831</v>
      </c>
      <c r="G38" s="125">
        <v>77</v>
      </c>
      <c r="H38" s="14"/>
      <c r="I38" s="126" t="s">
        <v>283</v>
      </c>
      <c r="J38" s="359" t="s">
        <v>3</v>
      </c>
      <c r="K38" s="359"/>
      <c r="L38" s="360"/>
      <c r="M38" s="213">
        <v>60752</v>
      </c>
      <c r="N38" s="214">
        <v>45697</v>
      </c>
      <c r="O38" s="214">
        <v>4332</v>
      </c>
      <c r="P38" s="215">
        <v>10690</v>
      </c>
      <c r="Q38" s="214" t="s">
        <v>333</v>
      </c>
      <c r="R38" s="214" t="s">
        <v>315</v>
      </c>
      <c r="S38" s="214" t="s">
        <v>315</v>
      </c>
      <c r="T38" s="214">
        <v>33</v>
      </c>
      <c r="U38" s="214" t="s">
        <v>333</v>
      </c>
      <c r="V38" s="61"/>
    </row>
    <row r="39" spans="1:21" ht="21.75" customHeight="1">
      <c r="A39" s="130" t="s">
        <v>284</v>
      </c>
      <c r="B39" s="123">
        <v>9352</v>
      </c>
      <c r="C39" s="125">
        <v>47</v>
      </c>
      <c r="D39" s="125">
        <v>114</v>
      </c>
      <c r="E39" s="125">
        <v>261</v>
      </c>
      <c r="F39" s="125">
        <v>1713</v>
      </c>
      <c r="G39" s="125">
        <v>57</v>
      </c>
      <c r="H39" s="11"/>
      <c r="M39" s="213"/>
      <c r="N39" s="215"/>
      <c r="O39" s="214"/>
      <c r="P39" s="215"/>
      <c r="Q39" s="214"/>
      <c r="R39" s="214"/>
      <c r="S39" s="214"/>
      <c r="T39" s="214"/>
      <c r="U39" s="214"/>
    </row>
    <row r="40" spans="1:21" ht="21.75" customHeight="1">
      <c r="A40" s="130" t="s">
        <v>285</v>
      </c>
      <c r="B40" s="123">
        <v>9402</v>
      </c>
      <c r="C40" s="125">
        <v>32</v>
      </c>
      <c r="D40" s="125">
        <v>97</v>
      </c>
      <c r="E40" s="125">
        <v>166</v>
      </c>
      <c r="F40" s="125">
        <v>1351</v>
      </c>
      <c r="G40" s="125">
        <v>13</v>
      </c>
      <c r="H40" s="13"/>
      <c r="I40" s="4"/>
      <c r="J40" s="3"/>
      <c r="K40" s="132"/>
      <c r="L40" s="132"/>
      <c r="M40" s="213"/>
      <c r="N40" s="215"/>
      <c r="O40" s="215"/>
      <c r="P40" s="215"/>
      <c r="Q40" s="214"/>
      <c r="R40" s="214"/>
      <c r="S40" s="214"/>
      <c r="T40" s="215"/>
      <c r="U40" s="214"/>
    </row>
    <row r="41" spans="1:21" ht="21.75" customHeight="1">
      <c r="A41" s="11"/>
      <c r="B41" s="236"/>
      <c r="H41" s="13"/>
      <c r="I41" s="4">
        <v>10</v>
      </c>
      <c r="J41" s="351" t="s">
        <v>286</v>
      </c>
      <c r="K41" s="351"/>
      <c r="L41" s="352"/>
      <c r="M41" s="237">
        <v>167082</v>
      </c>
      <c r="N41" s="215">
        <v>161443</v>
      </c>
      <c r="O41" s="215">
        <v>1751</v>
      </c>
      <c r="P41" s="215">
        <v>3885</v>
      </c>
      <c r="Q41" s="214" t="s">
        <v>315</v>
      </c>
      <c r="R41" s="214" t="s">
        <v>315</v>
      </c>
      <c r="S41" s="214" t="s">
        <v>334</v>
      </c>
      <c r="T41" s="214" t="s">
        <v>333</v>
      </c>
      <c r="U41" s="214">
        <v>4</v>
      </c>
    </row>
    <row r="42" spans="1:21" ht="21.75" customHeight="1">
      <c r="A42" s="130" t="s">
        <v>287</v>
      </c>
      <c r="B42" s="236">
        <v>9525</v>
      </c>
      <c r="C42" s="238">
        <v>44</v>
      </c>
      <c r="D42" s="238">
        <v>116</v>
      </c>
      <c r="E42" s="3">
        <v>185</v>
      </c>
      <c r="F42" s="238">
        <v>1486</v>
      </c>
      <c r="G42" s="3">
        <v>17</v>
      </c>
      <c r="H42" s="13"/>
      <c r="J42" s="3"/>
      <c r="K42" s="3"/>
      <c r="L42" s="122"/>
      <c r="M42" s="213"/>
      <c r="N42" s="215"/>
      <c r="O42" s="215"/>
      <c r="P42" s="215"/>
      <c r="Q42" s="215"/>
      <c r="R42" s="215"/>
      <c r="S42" s="215"/>
      <c r="T42" s="215"/>
      <c r="U42" s="215"/>
    </row>
    <row r="43" spans="1:21" ht="21.75" customHeight="1">
      <c r="A43" s="130" t="s">
        <v>288</v>
      </c>
      <c r="B43" s="123">
        <v>9765</v>
      </c>
      <c r="C43" s="125">
        <v>66</v>
      </c>
      <c r="D43" s="125">
        <v>162</v>
      </c>
      <c r="E43" s="125">
        <v>336</v>
      </c>
      <c r="F43" s="125">
        <v>1879</v>
      </c>
      <c r="G43" s="125">
        <v>50</v>
      </c>
      <c r="H43" s="13"/>
      <c r="J43" s="3"/>
      <c r="K43" s="3"/>
      <c r="L43" s="122"/>
      <c r="N43" s="215"/>
      <c r="O43" s="215"/>
      <c r="P43" s="215"/>
      <c r="Q43" s="215"/>
      <c r="R43" s="215"/>
      <c r="S43" s="215"/>
      <c r="T43" s="215"/>
      <c r="U43" s="215"/>
    </row>
    <row r="44" spans="1:21" ht="21.75" customHeight="1">
      <c r="A44" s="130" t="s">
        <v>264</v>
      </c>
      <c r="B44" s="123">
        <v>9818</v>
      </c>
      <c r="C44" s="125">
        <v>50</v>
      </c>
      <c r="D44" s="125">
        <v>149</v>
      </c>
      <c r="E44" s="125">
        <v>254</v>
      </c>
      <c r="F44" s="125">
        <v>1845</v>
      </c>
      <c r="G44" s="125">
        <v>60</v>
      </c>
      <c r="H44" s="11"/>
      <c r="I44" s="351" t="s">
        <v>289</v>
      </c>
      <c r="J44" s="351"/>
      <c r="K44" s="351"/>
      <c r="L44" s="353"/>
      <c r="M44" s="239">
        <v>1</v>
      </c>
      <c r="N44" s="240">
        <f>N10/M10</f>
        <v>0.3364031754535197</v>
      </c>
      <c r="O44" s="240">
        <f>O10/M10</f>
        <v>0.22121673542883202</v>
      </c>
      <c r="P44" s="240">
        <f>P10/M10</f>
        <v>0.23823976517101134</v>
      </c>
      <c r="Q44" s="240">
        <f>Q10/M10</f>
        <v>0.03255598511771375</v>
      </c>
      <c r="R44" s="240">
        <f>R10/M10</f>
        <v>0.01589142733136946</v>
      </c>
      <c r="S44" s="240">
        <f>S10/M10</f>
        <v>0.03426976516603508</v>
      </c>
      <c r="T44" s="240">
        <f>T10/M10</f>
        <v>0.035398065147165994</v>
      </c>
      <c r="U44" s="240">
        <f>U10/M10</f>
        <v>0.08602508118435262</v>
      </c>
    </row>
    <row r="45" spans="1:21" ht="21.75" customHeight="1">
      <c r="A45" s="130" t="s">
        <v>265</v>
      </c>
      <c r="B45" s="123">
        <v>10246</v>
      </c>
      <c r="C45" s="125">
        <v>42</v>
      </c>
      <c r="D45" s="125">
        <v>148</v>
      </c>
      <c r="E45" s="125">
        <v>242</v>
      </c>
      <c r="F45" s="125">
        <v>2066</v>
      </c>
      <c r="G45" s="125">
        <v>58</v>
      </c>
      <c r="H45" s="13"/>
      <c r="I45" s="133"/>
      <c r="J45" s="133"/>
      <c r="K45" s="133"/>
      <c r="L45" s="134"/>
      <c r="M45" s="216"/>
      <c r="N45" s="217"/>
      <c r="O45" s="217"/>
      <c r="P45" s="217"/>
      <c r="Q45" s="219"/>
      <c r="R45" s="219"/>
      <c r="S45" s="219"/>
      <c r="T45" s="219"/>
      <c r="U45" s="219"/>
    </row>
    <row r="46" spans="1:9" ht="21.75" customHeight="1">
      <c r="A46" s="11"/>
      <c r="B46" s="123"/>
      <c r="C46" s="125"/>
      <c r="D46" s="125"/>
      <c r="E46" s="125"/>
      <c r="F46" s="125"/>
      <c r="G46" s="125"/>
      <c r="H46" s="13"/>
      <c r="I46" s="2" t="s">
        <v>182</v>
      </c>
    </row>
    <row r="47" spans="1:21" ht="21.75" customHeight="1">
      <c r="A47" s="130" t="s">
        <v>268</v>
      </c>
      <c r="B47" s="236">
        <v>9563</v>
      </c>
      <c r="C47" s="238">
        <v>37</v>
      </c>
      <c r="D47" s="125">
        <v>107</v>
      </c>
      <c r="E47" s="3">
        <v>235</v>
      </c>
      <c r="F47" s="238">
        <v>1820</v>
      </c>
      <c r="G47" s="3">
        <v>60</v>
      </c>
      <c r="H47" s="13"/>
      <c r="I47" s="354" t="s">
        <v>335</v>
      </c>
      <c r="J47" s="354"/>
      <c r="K47" s="354"/>
      <c r="L47" s="354"/>
      <c r="M47" s="354"/>
      <c r="N47" s="354"/>
      <c r="O47" s="354"/>
      <c r="P47" s="354"/>
      <c r="Q47" s="354"/>
      <c r="R47" s="354"/>
      <c r="S47" s="354"/>
      <c r="T47" s="354"/>
      <c r="U47" s="354"/>
    </row>
    <row r="48" spans="1:21" ht="21.75" customHeight="1">
      <c r="A48" s="130" t="s">
        <v>269</v>
      </c>
      <c r="B48" s="123">
        <v>9513</v>
      </c>
      <c r="C48" s="125">
        <v>62</v>
      </c>
      <c r="D48" s="125">
        <v>126</v>
      </c>
      <c r="E48" s="125">
        <v>222</v>
      </c>
      <c r="F48" s="125">
        <v>1784</v>
      </c>
      <c r="G48" s="125">
        <v>64</v>
      </c>
      <c r="H48" s="13"/>
      <c r="I48" s="15" t="s">
        <v>290</v>
      </c>
      <c r="J48" s="15"/>
      <c r="K48" s="15"/>
      <c r="L48" s="15"/>
      <c r="M48" s="15"/>
      <c r="N48" s="15"/>
      <c r="O48" s="15"/>
      <c r="P48" s="15"/>
      <c r="Q48" s="15"/>
      <c r="R48" s="15"/>
      <c r="S48" s="15"/>
      <c r="T48" s="15"/>
      <c r="U48" s="15"/>
    </row>
    <row r="49" spans="1:21" ht="21.75" customHeight="1">
      <c r="A49" s="130" t="s">
        <v>272</v>
      </c>
      <c r="B49" s="123">
        <v>9926</v>
      </c>
      <c r="C49" s="125">
        <v>64</v>
      </c>
      <c r="D49" s="125">
        <v>146</v>
      </c>
      <c r="E49" s="125">
        <v>263</v>
      </c>
      <c r="F49" s="125">
        <v>1949</v>
      </c>
      <c r="G49" s="125">
        <v>84</v>
      </c>
      <c r="H49" s="11"/>
      <c r="I49" s="15"/>
      <c r="J49" s="15"/>
      <c r="K49" s="15"/>
      <c r="L49" s="15"/>
      <c r="M49" s="15"/>
      <c r="N49" s="15"/>
      <c r="O49" s="15"/>
      <c r="P49" s="15"/>
      <c r="Q49" s="15"/>
      <c r="R49" s="15"/>
      <c r="S49" s="15"/>
      <c r="T49" s="15"/>
      <c r="U49" s="15"/>
    </row>
    <row r="50" spans="1:21" ht="21.75" customHeight="1">
      <c r="A50" s="233" t="s">
        <v>273</v>
      </c>
      <c r="B50" s="241">
        <v>12324</v>
      </c>
      <c r="C50" s="235">
        <v>53</v>
      </c>
      <c r="D50" s="235">
        <v>182</v>
      </c>
      <c r="E50" s="235">
        <v>328</v>
      </c>
      <c r="F50" s="235">
        <v>2410</v>
      </c>
      <c r="G50" s="235">
        <v>80</v>
      </c>
      <c r="H50" s="13"/>
      <c r="I50" s="4"/>
      <c r="J50" s="12"/>
      <c r="K50" s="12"/>
      <c r="L50" s="16"/>
      <c r="M50" s="3"/>
      <c r="N50" s="3"/>
      <c r="O50" s="3"/>
      <c r="P50" s="10"/>
      <c r="Q50" s="17"/>
      <c r="R50" s="3"/>
      <c r="S50" s="3"/>
      <c r="T50" s="3"/>
      <c r="U50" s="3"/>
    </row>
    <row r="51" spans="1:9" ht="21.75" customHeight="1">
      <c r="A51" s="135" t="s">
        <v>291</v>
      </c>
      <c r="H51" s="13"/>
      <c r="I51" s="3"/>
    </row>
    <row r="52" spans="8:12" ht="21.75" customHeight="1">
      <c r="H52" s="13"/>
      <c r="J52" s="2"/>
      <c r="K52" s="2"/>
      <c r="L52" s="9"/>
    </row>
    <row r="53" ht="21.75" customHeight="1">
      <c r="H53" s="13"/>
    </row>
    <row r="54" ht="21.75" customHeight="1">
      <c r="H54" s="5"/>
    </row>
    <row r="55" spans="9:17" ht="21.75" customHeight="1">
      <c r="I55" s="9"/>
      <c r="J55" s="2"/>
      <c r="K55" s="2"/>
      <c r="L55" s="2"/>
      <c r="M55" s="9"/>
      <c r="N55" s="8"/>
      <c r="P55" s="2"/>
      <c r="Q55" s="2"/>
    </row>
    <row r="56" spans="9:17" ht="21.75" customHeight="1">
      <c r="I56" s="9"/>
      <c r="J56" s="2"/>
      <c r="K56" s="2"/>
      <c r="L56" s="2"/>
      <c r="M56" s="9"/>
      <c r="N56" s="8"/>
      <c r="P56" s="2"/>
      <c r="Q56" s="2"/>
    </row>
    <row r="57" spans="9:17" ht="21.75" customHeight="1">
      <c r="I57" s="9"/>
      <c r="J57" s="2"/>
      <c r="K57" s="2"/>
      <c r="L57" s="2"/>
      <c r="M57" s="9"/>
      <c r="N57" s="8"/>
      <c r="P57" s="2"/>
      <c r="Q57" s="2"/>
    </row>
    <row r="58" spans="9:17" ht="21.75" customHeight="1">
      <c r="I58" s="9"/>
      <c r="J58" s="2"/>
      <c r="K58" s="2"/>
      <c r="L58" s="2"/>
      <c r="M58" s="9"/>
      <c r="N58" s="8"/>
      <c r="P58" s="2"/>
      <c r="Q58" s="2"/>
    </row>
    <row r="59" spans="10:12" ht="21.75" customHeight="1">
      <c r="J59" s="2"/>
      <c r="K59" s="2"/>
      <c r="L59" s="9"/>
    </row>
    <row r="60" spans="10:12" ht="21.75" customHeight="1">
      <c r="J60" s="2"/>
      <c r="K60" s="2"/>
      <c r="L60" s="9"/>
    </row>
    <row r="61" spans="10:12" ht="21.75" customHeight="1">
      <c r="J61" s="2"/>
      <c r="K61" s="2"/>
      <c r="L61" s="9"/>
    </row>
    <row r="62" spans="10:12" ht="21.75" customHeight="1">
      <c r="J62" s="2"/>
      <c r="K62" s="2"/>
      <c r="L62" s="9"/>
    </row>
    <row r="63" spans="10:12" ht="21.75" customHeight="1">
      <c r="J63" s="2"/>
      <c r="K63" s="2"/>
      <c r="L63" s="9"/>
    </row>
    <row r="64" spans="10:12" ht="21.75" customHeight="1">
      <c r="J64" s="2"/>
      <c r="K64" s="2"/>
      <c r="L64" s="9"/>
    </row>
    <row r="65" spans="10:12" ht="21.75" customHeight="1">
      <c r="J65" s="2"/>
      <c r="K65" s="2"/>
      <c r="L65" s="9"/>
    </row>
    <row r="66" spans="10:12" ht="21.75" customHeight="1">
      <c r="J66" s="2"/>
      <c r="K66" s="2"/>
      <c r="L66" s="9"/>
    </row>
    <row r="67" spans="10:12" ht="21.75" customHeight="1">
      <c r="J67" s="2"/>
      <c r="K67" s="2"/>
      <c r="L67" s="9"/>
    </row>
    <row r="68" spans="10:12" ht="21.75" customHeight="1">
      <c r="J68" s="2"/>
      <c r="K68" s="2"/>
      <c r="L68" s="9"/>
    </row>
    <row r="69" spans="10:12" ht="21.75" customHeight="1">
      <c r="J69" s="2"/>
      <c r="K69" s="2"/>
      <c r="L69" s="9"/>
    </row>
    <row r="70" spans="10:12" ht="15" customHeight="1">
      <c r="J70" s="2"/>
      <c r="K70" s="2"/>
      <c r="L70" s="9"/>
    </row>
    <row r="71" spans="10:12" ht="15" customHeight="1">
      <c r="J71" s="2"/>
      <c r="K71" s="2"/>
      <c r="L71" s="9"/>
    </row>
    <row r="72" spans="10:12" ht="15" customHeight="1">
      <c r="J72" s="2"/>
      <c r="K72" s="2"/>
      <c r="L72" s="9"/>
    </row>
    <row r="73" spans="10:12" ht="15" customHeight="1">
      <c r="J73" s="2"/>
      <c r="K73" s="2"/>
      <c r="L73" s="9"/>
    </row>
    <row r="74" spans="10:12" ht="15" customHeight="1">
      <c r="J74" s="2"/>
      <c r="K74" s="2"/>
      <c r="L74" s="9"/>
    </row>
    <row r="75" spans="10:12" ht="15" customHeight="1">
      <c r="J75" s="2"/>
      <c r="K75" s="2"/>
      <c r="L75" s="9"/>
    </row>
    <row r="76" spans="10:12" ht="14.25">
      <c r="J76" s="2"/>
      <c r="K76" s="2"/>
      <c r="L76" s="9"/>
    </row>
    <row r="77" spans="10:12" ht="14.25">
      <c r="J77" s="2"/>
      <c r="K77" s="2"/>
      <c r="L77" s="9"/>
    </row>
    <row r="78" spans="10:12" ht="14.25">
      <c r="J78" s="2"/>
      <c r="K78" s="2"/>
      <c r="L78" s="9"/>
    </row>
    <row r="79" spans="10:12" ht="14.25">
      <c r="J79" s="2"/>
      <c r="K79" s="2"/>
      <c r="L79" s="9"/>
    </row>
    <row r="80" spans="10:12" ht="14.25">
      <c r="J80" s="2"/>
      <c r="K80" s="2"/>
      <c r="L80" s="9"/>
    </row>
    <row r="81" spans="10:12" ht="14.25">
      <c r="J81" s="2"/>
      <c r="K81" s="2"/>
      <c r="L81" s="9"/>
    </row>
    <row r="82" spans="10:12" ht="14.25">
      <c r="J82" s="2"/>
      <c r="K82" s="2"/>
      <c r="L82" s="9"/>
    </row>
    <row r="83" spans="10:12" ht="14.25">
      <c r="J83" s="2"/>
      <c r="K83" s="2"/>
      <c r="L83" s="9"/>
    </row>
    <row r="84" spans="10:12" ht="14.25">
      <c r="J84" s="2"/>
      <c r="K84" s="2"/>
      <c r="L84" s="9"/>
    </row>
    <row r="85" spans="10:12" ht="14.25">
      <c r="J85" s="2"/>
      <c r="K85" s="2"/>
      <c r="L85" s="9"/>
    </row>
    <row r="86" spans="10:12" ht="14.25">
      <c r="J86" s="2"/>
      <c r="K86" s="2"/>
      <c r="L86" s="9"/>
    </row>
    <row r="87" spans="10:12" ht="14.25">
      <c r="J87" s="2"/>
      <c r="K87" s="2"/>
      <c r="L87" s="9"/>
    </row>
    <row r="88" spans="10:12" ht="14.25">
      <c r="J88" s="2"/>
      <c r="K88" s="2"/>
      <c r="L88" s="9"/>
    </row>
    <row r="89" spans="10:12" ht="14.25">
      <c r="J89" s="2"/>
      <c r="K89" s="2"/>
      <c r="L89" s="9"/>
    </row>
    <row r="90" spans="10:12" ht="14.25">
      <c r="J90" s="2"/>
      <c r="K90" s="2"/>
      <c r="L90" s="9"/>
    </row>
    <row r="91" spans="10:12" ht="14.25">
      <c r="J91" s="2"/>
      <c r="K91" s="2"/>
      <c r="L91" s="9"/>
    </row>
    <row r="92" spans="10:12" ht="14.25">
      <c r="J92" s="2"/>
      <c r="K92" s="2"/>
      <c r="L92" s="9"/>
    </row>
    <row r="93" spans="10:12" ht="14.25">
      <c r="J93" s="2"/>
      <c r="K93" s="2"/>
      <c r="L93" s="9"/>
    </row>
    <row r="94" spans="10:12" ht="14.25">
      <c r="J94" s="2"/>
      <c r="K94" s="2"/>
      <c r="L94" s="9"/>
    </row>
  </sheetData>
  <sheetProtection/>
  <mergeCells count="58">
    <mergeCell ref="A2:G2"/>
    <mergeCell ref="I3:U3"/>
    <mergeCell ref="D4:G4"/>
    <mergeCell ref="A5:A6"/>
    <mergeCell ref="B5:B6"/>
    <mergeCell ref="C5:C6"/>
    <mergeCell ref="D5:D6"/>
    <mergeCell ref="E5:E6"/>
    <mergeCell ref="F5:F6"/>
    <mergeCell ref="G5:G6"/>
    <mergeCell ref="H5:H6"/>
    <mergeCell ref="T5:U5"/>
    <mergeCell ref="I6:L7"/>
    <mergeCell ref="M6:M7"/>
    <mergeCell ref="N6:N7"/>
    <mergeCell ref="O6:O7"/>
    <mergeCell ref="P6:P7"/>
    <mergeCell ref="Q6:Q7"/>
    <mergeCell ref="R6:R7"/>
    <mergeCell ref="T6:T7"/>
    <mergeCell ref="U6:U7"/>
    <mergeCell ref="I8:L8"/>
    <mergeCell ref="I9:L9"/>
    <mergeCell ref="X9:Z9"/>
    <mergeCell ref="I10:L10"/>
    <mergeCell ref="J12:L12"/>
    <mergeCell ref="S6:S7"/>
    <mergeCell ref="J14:L14"/>
    <mergeCell ref="K15:L15"/>
    <mergeCell ref="K16:L16"/>
    <mergeCell ref="K17:L17"/>
    <mergeCell ref="K18:L18"/>
    <mergeCell ref="K19:L19"/>
    <mergeCell ref="K20:L20"/>
    <mergeCell ref="K21:L21"/>
    <mergeCell ref="J22:L22"/>
    <mergeCell ref="K23:L23"/>
    <mergeCell ref="J24:L24"/>
    <mergeCell ref="J26:L26"/>
    <mergeCell ref="K27:L27"/>
    <mergeCell ref="J28:L28"/>
    <mergeCell ref="A29:A30"/>
    <mergeCell ref="B29:B30"/>
    <mergeCell ref="C29:C30"/>
    <mergeCell ref="D29:D30"/>
    <mergeCell ref="E29:E30"/>
    <mergeCell ref="F29:F30"/>
    <mergeCell ref="G29:G30"/>
    <mergeCell ref="J30:L30"/>
    <mergeCell ref="J41:L41"/>
    <mergeCell ref="I44:L44"/>
    <mergeCell ref="I47:U47"/>
    <mergeCell ref="K31:L31"/>
    <mergeCell ref="K32:L32"/>
    <mergeCell ref="K33:L33"/>
    <mergeCell ref="K34:L34"/>
    <mergeCell ref="J36:L36"/>
    <mergeCell ref="J38:L38"/>
  </mergeCells>
  <printOptions/>
  <pageMargins left="1.1023622047244095" right="0" top="0.7086614173228347" bottom="0.7086614173228347" header="0.5118110236220472" footer="0.5118110236220472"/>
  <pageSetup horizontalDpi="300" verticalDpi="300" orientation="landscape" paperSize="8"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吉村　五月</cp:lastModifiedBy>
  <cp:lastPrinted>2022-05-06T00:49:37Z</cp:lastPrinted>
  <dcterms:created xsi:type="dcterms:W3CDTF">2005-08-11T08:10:25Z</dcterms:created>
  <dcterms:modified xsi:type="dcterms:W3CDTF">2022-06-16T02:39:19Z</dcterms:modified>
  <cp:category/>
  <cp:version/>
  <cp:contentType/>
  <cp:contentStatus/>
</cp:coreProperties>
</file>